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\Desktop\"/>
    </mc:Choice>
  </mc:AlternateContent>
  <xr:revisionPtr revIDLastSave="0" documentId="13_ncr:1_{FE3740B2-5BD4-481D-9473-712CB18B8C8E}" xr6:coauthVersionLast="47" xr6:coauthVersionMax="47" xr10:uidLastSave="{00000000-0000-0000-0000-000000000000}"/>
  <bookViews>
    <workbookView xWindow="210" yWindow="390" windowWidth="28590" windowHeight="15495" tabRatio="287" xr2:uid="{00000000-000D-0000-FFFF-FFFF00000000}"/>
  </bookViews>
  <sheets>
    <sheet name="LECHLER" sheetId="4" r:id="rId1"/>
  </sheets>
  <definedNames>
    <definedName name="_xlnm._FilterDatabase" localSheetId="0" hidden="1">LECHLER!$B$29:$K$366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5" i="4" l="1"/>
  <c r="H256" i="4"/>
  <c r="H250" i="4"/>
  <c r="H257" i="4" s="1"/>
  <c r="H229" i="4"/>
  <c r="I130" i="4" l="1"/>
  <c r="K130" i="4" s="1"/>
  <c r="I127" i="4"/>
  <c r="K127" i="4" s="1"/>
  <c r="I125" i="4"/>
  <c r="K125" i="4" s="1"/>
  <c r="I122" i="4"/>
  <c r="K122" i="4" s="1"/>
  <c r="I119" i="4"/>
  <c r="K119" i="4" s="1"/>
  <c r="I42" i="4"/>
  <c r="I41" i="4"/>
  <c r="I46" i="4"/>
  <c r="I45" i="4"/>
  <c r="I299" i="4"/>
  <c r="K299" i="4" s="1"/>
  <c r="I291" i="4"/>
  <c r="K291" i="4" s="1"/>
  <c r="I248" i="4"/>
  <c r="K248" i="4" s="1"/>
  <c r="I225" i="4"/>
  <c r="K225" i="4" s="1"/>
  <c r="I226" i="4"/>
  <c r="K226" i="4" s="1"/>
  <c r="I247" i="4"/>
  <c r="K247" i="4" s="1"/>
  <c r="I249" i="4"/>
  <c r="K249" i="4" s="1"/>
  <c r="J45" i="4" l="1"/>
  <c r="K45" i="4" s="1"/>
  <c r="J41" i="4"/>
  <c r="K41" i="4" s="1"/>
  <c r="I73" i="4" l="1"/>
  <c r="I70" i="4"/>
  <c r="I250" i="4" l="1"/>
  <c r="K250" i="4" s="1"/>
  <c r="I256" i="4"/>
  <c r="K256" i="4" s="1"/>
  <c r="I325" i="4"/>
  <c r="K325" i="4" s="1"/>
  <c r="I87" i="4" l="1"/>
  <c r="K87" i="4" s="1"/>
  <c r="I56" i="4" l="1"/>
  <c r="K56" i="4" s="1"/>
  <c r="I55" i="4"/>
  <c r="K55" i="4" s="1"/>
  <c r="I43" i="4"/>
  <c r="I44" i="4"/>
  <c r="J43" i="4" l="1"/>
  <c r="K43" i="4" s="1"/>
  <c r="I232" i="4"/>
  <c r="K232" i="4" s="1"/>
  <c r="I233" i="4"/>
  <c r="K233" i="4" s="1"/>
  <c r="I234" i="4"/>
  <c r="K234" i="4" s="1"/>
  <c r="I235" i="4"/>
  <c r="K235" i="4" s="1"/>
  <c r="I236" i="4"/>
  <c r="K236" i="4" s="1"/>
  <c r="I237" i="4"/>
  <c r="K237" i="4" s="1"/>
  <c r="I238" i="4"/>
  <c r="K238" i="4" s="1"/>
  <c r="I239" i="4"/>
  <c r="K239" i="4" s="1"/>
  <c r="I240" i="4"/>
  <c r="K240" i="4" s="1"/>
  <c r="I241" i="4"/>
  <c r="K241" i="4" s="1"/>
  <c r="I242" i="4"/>
  <c r="K242" i="4" s="1"/>
  <c r="I243" i="4"/>
  <c r="K243" i="4" s="1"/>
  <c r="I244" i="4"/>
  <c r="K244" i="4" s="1"/>
  <c r="I245" i="4"/>
  <c r="K245" i="4" s="1"/>
  <c r="I246" i="4"/>
  <c r="K246" i="4" s="1"/>
  <c r="I231" i="4"/>
  <c r="K231" i="4" s="1"/>
  <c r="I346" i="4"/>
  <c r="K346" i="4" s="1"/>
  <c r="I347" i="4"/>
  <c r="K347" i="4" s="1"/>
  <c r="I348" i="4"/>
  <c r="K348" i="4" s="1"/>
  <c r="I349" i="4"/>
  <c r="K349" i="4" s="1"/>
  <c r="I350" i="4"/>
  <c r="K350" i="4" s="1"/>
  <c r="I351" i="4"/>
  <c r="K351" i="4" s="1"/>
  <c r="I352" i="4"/>
  <c r="K352" i="4" s="1"/>
  <c r="I353" i="4"/>
  <c r="K353" i="4" s="1"/>
  <c r="I354" i="4"/>
  <c r="K354" i="4" s="1"/>
  <c r="I355" i="4"/>
  <c r="K355" i="4" s="1"/>
  <c r="I357" i="4"/>
  <c r="K357" i="4" s="1"/>
  <c r="I358" i="4"/>
  <c r="K358" i="4" s="1"/>
  <c r="I359" i="4"/>
  <c r="K359" i="4" s="1"/>
  <c r="I360" i="4"/>
  <c r="K360" i="4" s="1"/>
  <c r="I361" i="4"/>
  <c r="K361" i="4" s="1"/>
  <c r="I362" i="4"/>
  <c r="K362" i="4" s="1"/>
  <c r="I363" i="4"/>
  <c r="K363" i="4" s="1"/>
  <c r="I364" i="4"/>
  <c r="K364" i="4" s="1"/>
  <c r="I365" i="4"/>
  <c r="K365" i="4" s="1"/>
  <c r="I366" i="4"/>
  <c r="K366" i="4" s="1"/>
  <c r="I345" i="4"/>
  <c r="K345" i="4" s="1"/>
  <c r="I328" i="4"/>
  <c r="K328" i="4" s="1"/>
  <c r="I329" i="4"/>
  <c r="K329" i="4" s="1"/>
  <c r="I330" i="4"/>
  <c r="K330" i="4" s="1"/>
  <c r="I331" i="4"/>
  <c r="K331" i="4" s="1"/>
  <c r="I332" i="4"/>
  <c r="K332" i="4" s="1"/>
  <c r="I333" i="4"/>
  <c r="K333" i="4" s="1"/>
  <c r="I334" i="4"/>
  <c r="K334" i="4" s="1"/>
  <c r="I335" i="4"/>
  <c r="K335" i="4" s="1"/>
  <c r="I336" i="4"/>
  <c r="K336" i="4" s="1"/>
  <c r="I337" i="4"/>
  <c r="K337" i="4" s="1"/>
  <c r="I338" i="4"/>
  <c r="K338" i="4" s="1"/>
  <c r="I339" i="4"/>
  <c r="K339" i="4" s="1"/>
  <c r="I340" i="4"/>
  <c r="K340" i="4" s="1"/>
  <c r="I341" i="4"/>
  <c r="K341" i="4" s="1"/>
  <c r="I342" i="4"/>
  <c r="K342" i="4" s="1"/>
  <c r="I327" i="4"/>
  <c r="K327" i="4" s="1"/>
  <c r="I260" i="4"/>
  <c r="K260" i="4" s="1"/>
  <c r="I261" i="4"/>
  <c r="K261" i="4" s="1"/>
  <c r="I262" i="4"/>
  <c r="K262" i="4" s="1"/>
  <c r="I263" i="4"/>
  <c r="K263" i="4" s="1"/>
  <c r="I264" i="4"/>
  <c r="K264" i="4" s="1"/>
  <c r="I265" i="4"/>
  <c r="K265" i="4" s="1"/>
  <c r="I266" i="4"/>
  <c r="K266" i="4" s="1"/>
  <c r="I267" i="4"/>
  <c r="K267" i="4" s="1"/>
  <c r="I268" i="4"/>
  <c r="K268" i="4" s="1"/>
  <c r="I269" i="4"/>
  <c r="K269" i="4" s="1"/>
  <c r="I270" i="4"/>
  <c r="K270" i="4" s="1"/>
  <c r="I271" i="4"/>
  <c r="K271" i="4" s="1"/>
  <c r="I272" i="4"/>
  <c r="K272" i="4" s="1"/>
  <c r="I273" i="4"/>
  <c r="K273" i="4" s="1"/>
  <c r="I274" i="4"/>
  <c r="K274" i="4" s="1"/>
  <c r="I275" i="4"/>
  <c r="K275" i="4" s="1"/>
  <c r="I276" i="4"/>
  <c r="K276" i="4" s="1"/>
  <c r="I277" i="4"/>
  <c r="K277" i="4" s="1"/>
  <c r="I278" i="4"/>
  <c r="K278" i="4" s="1"/>
  <c r="I279" i="4"/>
  <c r="K279" i="4" s="1"/>
  <c r="I280" i="4"/>
  <c r="K280" i="4" s="1"/>
  <c r="I281" i="4"/>
  <c r="K281" i="4" s="1"/>
  <c r="I282" i="4"/>
  <c r="K282" i="4" s="1"/>
  <c r="I283" i="4"/>
  <c r="K283" i="4" s="1"/>
  <c r="I284" i="4"/>
  <c r="K284" i="4" s="1"/>
  <c r="I285" i="4"/>
  <c r="K285" i="4" s="1"/>
  <c r="I286" i="4"/>
  <c r="K286" i="4" s="1"/>
  <c r="I287" i="4"/>
  <c r="K287" i="4" s="1"/>
  <c r="I288" i="4"/>
  <c r="K288" i="4" s="1"/>
  <c r="I289" i="4"/>
  <c r="K289" i="4" s="1"/>
  <c r="I290" i="4"/>
  <c r="K290" i="4" s="1"/>
  <c r="I292" i="4"/>
  <c r="K292" i="4" s="1"/>
  <c r="I293" i="4"/>
  <c r="K293" i="4" s="1"/>
  <c r="I294" i="4"/>
  <c r="K294" i="4" s="1"/>
  <c r="I295" i="4"/>
  <c r="K295" i="4" s="1"/>
  <c r="I296" i="4"/>
  <c r="K296" i="4" s="1"/>
  <c r="I297" i="4"/>
  <c r="K297" i="4" s="1"/>
  <c r="I298" i="4"/>
  <c r="K298" i="4" s="1"/>
  <c r="I300" i="4"/>
  <c r="K300" i="4" s="1"/>
  <c r="I301" i="4"/>
  <c r="K301" i="4" s="1"/>
  <c r="I302" i="4"/>
  <c r="K302" i="4" s="1"/>
  <c r="I303" i="4"/>
  <c r="K303" i="4" s="1"/>
  <c r="I304" i="4"/>
  <c r="K304" i="4" s="1"/>
  <c r="I305" i="4"/>
  <c r="K305" i="4" s="1"/>
  <c r="I306" i="4"/>
  <c r="K306" i="4" s="1"/>
  <c r="I307" i="4"/>
  <c r="K307" i="4" s="1"/>
  <c r="I308" i="4"/>
  <c r="K308" i="4" s="1"/>
  <c r="I309" i="4"/>
  <c r="K309" i="4" s="1"/>
  <c r="I310" i="4"/>
  <c r="K310" i="4" s="1"/>
  <c r="I311" i="4"/>
  <c r="K311" i="4" s="1"/>
  <c r="I312" i="4"/>
  <c r="K312" i="4" s="1"/>
  <c r="I313" i="4"/>
  <c r="K313" i="4" s="1"/>
  <c r="I314" i="4"/>
  <c r="K314" i="4" s="1"/>
  <c r="I315" i="4"/>
  <c r="K315" i="4" s="1"/>
  <c r="I316" i="4"/>
  <c r="K316" i="4" s="1"/>
  <c r="I317" i="4"/>
  <c r="K317" i="4" s="1"/>
  <c r="I318" i="4"/>
  <c r="K318" i="4" s="1"/>
  <c r="I319" i="4"/>
  <c r="K319" i="4" s="1"/>
  <c r="I320" i="4"/>
  <c r="K320" i="4" s="1"/>
  <c r="I321" i="4"/>
  <c r="K321" i="4" s="1"/>
  <c r="I322" i="4"/>
  <c r="K322" i="4" s="1"/>
  <c r="I323" i="4"/>
  <c r="K323" i="4" s="1"/>
  <c r="I324" i="4"/>
  <c r="K324" i="4" s="1"/>
  <c r="I259" i="4"/>
  <c r="K259" i="4" s="1"/>
  <c r="I181" i="4"/>
  <c r="K181" i="4" s="1"/>
  <c r="I182" i="4"/>
  <c r="K182" i="4" s="1"/>
  <c r="I183" i="4"/>
  <c r="K183" i="4" s="1"/>
  <c r="I184" i="4"/>
  <c r="K184" i="4" s="1"/>
  <c r="I185" i="4"/>
  <c r="K185" i="4" s="1"/>
  <c r="I186" i="4"/>
  <c r="K186" i="4" s="1"/>
  <c r="I187" i="4"/>
  <c r="K187" i="4" s="1"/>
  <c r="I188" i="4"/>
  <c r="K188" i="4" s="1"/>
  <c r="I189" i="4"/>
  <c r="K189" i="4" s="1"/>
  <c r="I190" i="4"/>
  <c r="K190" i="4" s="1"/>
  <c r="I191" i="4"/>
  <c r="K191" i="4" s="1"/>
  <c r="I192" i="4"/>
  <c r="K192" i="4" s="1"/>
  <c r="I193" i="4"/>
  <c r="K193" i="4" s="1"/>
  <c r="I194" i="4"/>
  <c r="K194" i="4" s="1"/>
  <c r="I195" i="4"/>
  <c r="K195" i="4" s="1"/>
  <c r="I196" i="4"/>
  <c r="K196" i="4" s="1"/>
  <c r="I197" i="4"/>
  <c r="K197" i="4" s="1"/>
  <c r="I198" i="4"/>
  <c r="K198" i="4" s="1"/>
  <c r="I199" i="4"/>
  <c r="K199" i="4" s="1"/>
  <c r="I200" i="4"/>
  <c r="K200" i="4" s="1"/>
  <c r="I201" i="4"/>
  <c r="K201" i="4" s="1"/>
  <c r="I202" i="4"/>
  <c r="K202" i="4" s="1"/>
  <c r="I203" i="4"/>
  <c r="K203" i="4" s="1"/>
  <c r="I204" i="4"/>
  <c r="K204" i="4" s="1"/>
  <c r="I205" i="4"/>
  <c r="K205" i="4" s="1"/>
  <c r="I206" i="4"/>
  <c r="K206" i="4" s="1"/>
  <c r="I207" i="4"/>
  <c r="K207" i="4" s="1"/>
  <c r="I208" i="4"/>
  <c r="K208" i="4" s="1"/>
  <c r="I209" i="4"/>
  <c r="K209" i="4" s="1"/>
  <c r="I210" i="4"/>
  <c r="K210" i="4" s="1"/>
  <c r="I211" i="4"/>
  <c r="K211" i="4" s="1"/>
  <c r="I212" i="4"/>
  <c r="K212" i="4" s="1"/>
  <c r="I213" i="4"/>
  <c r="K213" i="4" s="1"/>
  <c r="I214" i="4"/>
  <c r="K214" i="4" s="1"/>
  <c r="I215" i="4"/>
  <c r="K215" i="4" s="1"/>
  <c r="I216" i="4"/>
  <c r="K216" i="4" s="1"/>
  <c r="I217" i="4"/>
  <c r="K217" i="4" s="1"/>
  <c r="I218" i="4"/>
  <c r="K218" i="4" s="1"/>
  <c r="I219" i="4"/>
  <c r="K219" i="4" s="1"/>
  <c r="I220" i="4"/>
  <c r="K220" i="4" s="1"/>
  <c r="I221" i="4"/>
  <c r="K221" i="4" s="1"/>
  <c r="I222" i="4"/>
  <c r="K222" i="4" s="1"/>
  <c r="I223" i="4"/>
  <c r="K223" i="4" s="1"/>
  <c r="I224" i="4"/>
  <c r="K224" i="4" s="1"/>
  <c r="I227" i="4"/>
  <c r="K227" i="4" s="1"/>
  <c r="I228" i="4"/>
  <c r="K228" i="4" s="1"/>
  <c r="I252" i="4"/>
  <c r="K252" i="4" s="1"/>
  <c r="I253" i="4"/>
  <c r="K253" i="4" s="1"/>
  <c r="I254" i="4"/>
  <c r="K254" i="4" s="1"/>
  <c r="I255" i="4"/>
  <c r="K255" i="4" s="1"/>
  <c r="I180" i="4"/>
  <c r="K180" i="4" s="1"/>
  <c r="I32" i="4"/>
  <c r="I33" i="4"/>
  <c r="I34" i="4"/>
  <c r="I35" i="4"/>
  <c r="I36" i="4"/>
  <c r="I37" i="4"/>
  <c r="I38" i="4"/>
  <c r="I39" i="4"/>
  <c r="I40" i="4"/>
  <c r="I47" i="4"/>
  <c r="I48" i="4"/>
  <c r="I49" i="4"/>
  <c r="I50" i="4"/>
  <c r="I51" i="4"/>
  <c r="I52" i="4"/>
  <c r="I53" i="4"/>
  <c r="K53" i="4" s="1"/>
  <c r="I54" i="4"/>
  <c r="K54" i="4" s="1"/>
  <c r="I57" i="4"/>
  <c r="I58" i="4"/>
  <c r="I59" i="4"/>
  <c r="I60" i="4"/>
  <c r="I61" i="4"/>
  <c r="J61" i="4" s="1"/>
  <c r="K61" i="4" s="1"/>
  <c r="I62" i="4"/>
  <c r="K62" i="4" s="1"/>
  <c r="I64" i="4"/>
  <c r="I65" i="4"/>
  <c r="I66" i="4"/>
  <c r="I67" i="4"/>
  <c r="I68" i="4"/>
  <c r="I71" i="4"/>
  <c r="I69" i="4"/>
  <c r="J67" i="4" s="1"/>
  <c r="K67" i="4" s="1"/>
  <c r="I72" i="4"/>
  <c r="J71" i="4" s="1"/>
  <c r="K71" i="4" s="1"/>
  <c r="I74" i="4"/>
  <c r="K74" i="4" s="1"/>
  <c r="I75" i="4"/>
  <c r="K75" i="4" s="1"/>
  <c r="I76" i="4"/>
  <c r="K76" i="4" s="1"/>
  <c r="I77" i="4"/>
  <c r="K77" i="4" s="1"/>
  <c r="I78" i="4"/>
  <c r="K78" i="4" s="1"/>
  <c r="I79" i="4"/>
  <c r="K79" i="4" s="1"/>
  <c r="I80" i="4"/>
  <c r="K80" i="4" s="1"/>
  <c r="I82" i="4"/>
  <c r="K82" i="4" s="1"/>
  <c r="I83" i="4"/>
  <c r="K83" i="4" s="1"/>
  <c r="I84" i="4"/>
  <c r="K84" i="4" s="1"/>
  <c r="I85" i="4"/>
  <c r="K85" i="4" s="1"/>
  <c r="I86" i="4"/>
  <c r="K86" i="4" s="1"/>
  <c r="I88" i="4"/>
  <c r="K88" i="4" s="1"/>
  <c r="I89" i="4"/>
  <c r="K89" i="4" s="1"/>
  <c r="I90" i="4"/>
  <c r="K90" i="4" s="1"/>
  <c r="I91" i="4"/>
  <c r="K91" i="4" s="1"/>
  <c r="I92" i="4"/>
  <c r="K92" i="4" s="1"/>
  <c r="I93" i="4"/>
  <c r="K93" i="4" s="1"/>
  <c r="I94" i="4"/>
  <c r="K94" i="4" s="1"/>
  <c r="I95" i="4"/>
  <c r="K95" i="4" s="1"/>
  <c r="I96" i="4"/>
  <c r="K96" i="4" s="1"/>
  <c r="I97" i="4"/>
  <c r="K97" i="4" s="1"/>
  <c r="I98" i="4"/>
  <c r="K98" i="4" s="1"/>
  <c r="I99" i="4"/>
  <c r="K99" i="4" s="1"/>
  <c r="I100" i="4"/>
  <c r="K100" i="4" s="1"/>
  <c r="I101" i="4"/>
  <c r="K101" i="4" s="1"/>
  <c r="I102" i="4"/>
  <c r="K102" i="4" s="1"/>
  <c r="I103" i="4"/>
  <c r="K103" i="4" s="1"/>
  <c r="I104" i="4"/>
  <c r="K104" i="4" s="1"/>
  <c r="I105" i="4"/>
  <c r="K105" i="4" s="1"/>
  <c r="I106" i="4"/>
  <c r="K106" i="4" s="1"/>
  <c r="I108" i="4"/>
  <c r="K108" i="4" s="1"/>
  <c r="I109" i="4"/>
  <c r="K109" i="4" s="1"/>
  <c r="I110" i="4"/>
  <c r="K110" i="4" s="1"/>
  <c r="I111" i="4"/>
  <c r="K111" i="4" s="1"/>
  <c r="I112" i="4"/>
  <c r="K112" i="4" s="1"/>
  <c r="I113" i="4"/>
  <c r="K113" i="4" s="1"/>
  <c r="I114" i="4"/>
  <c r="K114" i="4" s="1"/>
  <c r="I115" i="4"/>
  <c r="K115" i="4" s="1"/>
  <c r="I116" i="4"/>
  <c r="K116" i="4" s="1"/>
  <c r="I118" i="4"/>
  <c r="K118" i="4" s="1"/>
  <c r="I117" i="4"/>
  <c r="K117" i="4" s="1"/>
  <c r="I120" i="4"/>
  <c r="K120" i="4" s="1"/>
  <c r="I121" i="4"/>
  <c r="K121" i="4" s="1"/>
  <c r="I123" i="4"/>
  <c r="K123" i="4" s="1"/>
  <c r="I124" i="4"/>
  <c r="K124" i="4" s="1"/>
  <c r="I126" i="4"/>
  <c r="K126" i="4" s="1"/>
  <c r="I128" i="4"/>
  <c r="K128" i="4" s="1"/>
  <c r="I129" i="4"/>
  <c r="K129" i="4" s="1"/>
  <c r="I131" i="4"/>
  <c r="K131" i="4" s="1"/>
  <c r="I132" i="4"/>
  <c r="K132" i="4" s="1"/>
  <c r="I133" i="4"/>
  <c r="K133" i="4" s="1"/>
  <c r="I134" i="4"/>
  <c r="K134" i="4" s="1"/>
  <c r="I135" i="4"/>
  <c r="K135" i="4" s="1"/>
  <c r="I136" i="4"/>
  <c r="K136" i="4" s="1"/>
  <c r="I137" i="4"/>
  <c r="K137" i="4" s="1"/>
  <c r="I139" i="4"/>
  <c r="K139" i="4" s="1"/>
  <c r="I140" i="4"/>
  <c r="K140" i="4" s="1"/>
  <c r="I141" i="4"/>
  <c r="K141" i="4" s="1"/>
  <c r="I142" i="4"/>
  <c r="K142" i="4" s="1"/>
  <c r="I143" i="4"/>
  <c r="K143" i="4" s="1"/>
  <c r="I144" i="4"/>
  <c r="K144" i="4" s="1"/>
  <c r="I145" i="4"/>
  <c r="K145" i="4" s="1"/>
  <c r="I146" i="4"/>
  <c r="K146" i="4" s="1"/>
  <c r="I147" i="4"/>
  <c r="K147" i="4" s="1"/>
  <c r="I148" i="4"/>
  <c r="K148" i="4" s="1"/>
  <c r="I149" i="4"/>
  <c r="K149" i="4" s="1"/>
  <c r="I150" i="4"/>
  <c r="K150" i="4" s="1"/>
  <c r="I151" i="4"/>
  <c r="K151" i="4" s="1"/>
  <c r="I152" i="4"/>
  <c r="K152" i="4" s="1"/>
  <c r="I153" i="4"/>
  <c r="K153" i="4" s="1"/>
  <c r="I155" i="4"/>
  <c r="K155" i="4" s="1"/>
  <c r="I156" i="4"/>
  <c r="K156" i="4" s="1"/>
  <c r="I157" i="4"/>
  <c r="K157" i="4" s="1"/>
  <c r="I158" i="4"/>
  <c r="K158" i="4" s="1"/>
  <c r="I160" i="4"/>
  <c r="K160" i="4" s="1"/>
  <c r="I161" i="4"/>
  <c r="K161" i="4" s="1"/>
  <c r="I162" i="4"/>
  <c r="K162" i="4" s="1"/>
  <c r="I163" i="4"/>
  <c r="K163" i="4" s="1"/>
  <c r="I164" i="4"/>
  <c r="K164" i="4" s="1"/>
  <c r="I165" i="4"/>
  <c r="K165" i="4" s="1"/>
  <c r="I167" i="4"/>
  <c r="K167" i="4" s="1"/>
  <c r="I168" i="4"/>
  <c r="K168" i="4" s="1"/>
  <c r="I169" i="4"/>
  <c r="K169" i="4" s="1"/>
  <c r="I170" i="4"/>
  <c r="K170" i="4" s="1"/>
  <c r="I172" i="4"/>
  <c r="K172" i="4" s="1"/>
  <c r="I173" i="4"/>
  <c r="K173" i="4" s="1"/>
  <c r="I174" i="4"/>
  <c r="K174" i="4" s="1"/>
  <c r="I175" i="4"/>
  <c r="K175" i="4" s="1"/>
  <c r="I176" i="4"/>
  <c r="K176" i="4" s="1"/>
  <c r="I177" i="4"/>
  <c r="K177" i="4" s="1"/>
  <c r="I178" i="4"/>
  <c r="K178" i="4" s="1"/>
  <c r="I31" i="4"/>
  <c r="J31" i="4" l="1"/>
  <c r="K31" i="4" s="1"/>
  <c r="J64" i="4"/>
  <c r="K64" i="4" s="1"/>
  <c r="J57" i="4"/>
  <c r="K57" i="4" s="1"/>
  <c r="J51" i="4"/>
  <c r="K51" i="4" s="1"/>
  <c r="J47" i="4"/>
  <c r="K47" i="4" s="1"/>
  <c r="J37" i="4"/>
  <c r="K37" i="4" s="1"/>
  <c r="J33" i="4"/>
  <c r="K33" i="4" s="1"/>
  <c r="J39" i="4"/>
  <c r="K39" i="4" s="1"/>
  <c r="J59" i="4"/>
  <c r="K59" i="4" s="1"/>
  <c r="J49" i="4"/>
  <c r="K49" i="4" s="1"/>
  <c r="J35" i="4"/>
  <c r="K35" i="4" s="1"/>
  <c r="I229" i="4"/>
  <c r="K229" i="4" s="1"/>
  <c r="I257" i="4" l="1"/>
  <c r="K257" i="4" s="1"/>
</calcChain>
</file>

<file path=xl/sharedStrings.xml><?xml version="1.0" encoding="utf-8"?>
<sst xmlns="http://schemas.openxmlformats.org/spreadsheetml/2006/main" count="992" uniqueCount="606">
  <si>
    <t>Код</t>
  </si>
  <si>
    <t>Артикул</t>
  </si>
  <si>
    <t>Номенклатура</t>
  </si>
  <si>
    <t>БАЗОВІ ЕМАЛІ BSB</t>
  </si>
  <si>
    <t>L0BS0088L2.5</t>
  </si>
  <si>
    <t>BSB HP-X BASE NEW</t>
  </si>
  <si>
    <t>LN610001L1</t>
  </si>
  <si>
    <t>BSB WHITE FOR COLOURS</t>
  </si>
  <si>
    <t>LN610003L1</t>
  </si>
  <si>
    <t>BSB STAR YELLOW</t>
  </si>
  <si>
    <t>LN610007L1</t>
  </si>
  <si>
    <t>BSB GOLDEN YELLOW</t>
  </si>
  <si>
    <t>LN610008L1</t>
  </si>
  <si>
    <t>BSB SUN YELLOW</t>
  </si>
  <si>
    <t>LN610010L1</t>
  </si>
  <si>
    <t>BSB LIGHT COLD YELLOW</t>
  </si>
  <si>
    <t>LN610013L1</t>
  </si>
  <si>
    <t>BSB OXIDE YELLOW</t>
  </si>
  <si>
    <t>LN610014L1</t>
  </si>
  <si>
    <t>BSB TRANSPARENT SOLID YELLOW</t>
  </si>
  <si>
    <t>LN610015L1</t>
  </si>
  <si>
    <t>BSB WARM YELLOW</t>
  </si>
  <si>
    <t>LN610021L1</t>
  </si>
  <si>
    <t>BSB ORANGE YELLOW</t>
  </si>
  <si>
    <t>LN610025L1</t>
  </si>
  <si>
    <t>BSB LIGHT ORANGE RED</t>
  </si>
  <si>
    <t>LN610033L1</t>
  </si>
  <si>
    <t>BSB OXIDE RED</t>
  </si>
  <si>
    <t>LN610036L1</t>
  </si>
  <si>
    <t>BSB COPPER RED</t>
  </si>
  <si>
    <t>LN610040L1</t>
  </si>
  <si>
    <t>BSB RED</t>
  </si>
  <si>
    <t>LN610043L1</t>
  </si>
  <si>
    <t>BSB RUBY RED</t>
  </si>
  <si>
    <t>LN610045L1</t>
  </si>
  <si>
    <t>BSB BRILLIANT RED</t>
  </si>
  <si>
    <t>LN610049L1</t>
  </si>
  <si>
    <t>BSB SOLID CARMINE</t>
  </si>
  <si>
    <t>LN610050L1</t>
  </si>
  <si>
    <t>BSB BORDEAUX</t>
  </si>
  <si>
    <t>LN610052L1</t>
  </si>
  <si>
    <t>BSB SOLID AMARANTH</t>
  </si>
  <si>
    <t>LN610054L1</t>
  </si>
  <si>
    <t>BSB LIGHT RED</t>
  </si>
  <si>
    <t>LN610055L1</t>
  </si>
  <si>
    <t>BSB MAGENTA RED</t>
  </si>
  <si>
    <t>LN610058L1</t>
  </si>
  <si>
    <t>BSB SOLID VIOLET 2°</t>
  </si>
  <si>
    <t>LN610060L1</t>
  </si>
  <si>
    <t>BSB PRUSSIAN BLUE</t>
  </si>
  <si>
    <t>LN610061L1</t>
  </si>
  <si>
    <t>BSB INDIGO BLUE</t>
  </si>
  <si>
    <t>LN610062L1</t>
  </si>
  <si>
    <t>BSB COLD BLUE</t>
  </si>
  <si>
    <t>LN610063L1</t>
  </si>
  <si>
    <t>BSB LIGHT BLUE</t>
  </si>
  <si>
    <t>LN610066L1</t>
  </si>
  <si>
    <t>BSB TURQUOISE BLUE</t>
  </si>
  <si>
    <t>LN610069L1</t>
  </si>
  <si>
    <t>BSB SAPPHIRE BLUE</t>
  </si>
  <si>
    <t>LN610070L1</t>
  </si>
  <si>
    <t>BSB PHTALO GREEN G</t>
  </si>
  <si>
    <t>LN610072L1</t>
  </si>
  <si>
    <t>BSB EMERALD GREEN</t>
  </si>
  <si>
    <t>LN610081L2.5</t>
  </si>
  <si>
    <t>BSB INTENSE BLACK</t>
  </si>
  <si>
    <t>LN610082L1</t>
  </si>
  <si>
    <t>BSB MIX BASE</t>
  </si>
  <si>
    <t>LN610086L2.5</t>
  </si>
  <si>
    <t>BSB COLD BLACK 2°</t>
  </si>
  <si>
    <t>LN610088L2.5</t>
  </si>
  <si>
    <t>BSB TRX BASE</t>
  </si>
  <si>
    <t>LN610089L1</t>
  </si>
  <si>
    <t>BSB FLOP ADDITIVE</t>
  </si>
  <si>
    <t>LN610090L1</t>
  </si>
  <si>
    <t>BSB EXTRA FINE SILVER</t>
  </si>
  <si>
    <t>LN610091L1</t>
  </si>
  <si>
    <t>BSB FINE SILVER</t>
  </si>
  <si>
    <t>LN610092L2.5</t>
  </si>
  <si>
    <t>BSB MEDIUM LENS SILVER</t>
  </si>
  <si>
    <t>LN610093L2.5</t>
  </si>
  <si>
    <t>BSB MEDIUM SILVER</t>
  </si>
  <si>
    <t>LN610094L2.5</t>
  </si>
  <si>
    <t>BSB HI-LIGHT SILVER</t>
  </si>
  <si>
    <t>LN610096L1</t>
  </si>
  <si>
    <t>BSB COARSE LENS SILVER</t>
  </si>
  <si>
    <t>LN610097L2.5</t>
  </si>
  <si>
    <t>BSB EXTRA COARSE SILVER</t>
  </si>
  <si>
    <t>LN610098L1</t>
  </si>
  <si>
    <t>BSB MAGNUM SILVER</t>
  </si>
  <si>
    <t>LN610099L1</t>
  </si>
  <si>
    <t>BSB MICRO LENS SILVER</t>
  </si>
  <si>
    <t>LN610100L1</t>
  </si>
  <si>
    <t>BSB OPAL WHITE</t>
  </si>
  <si>
    <t>LN610516L1</t>
  </si>
  <si>
    <t>BSB STR ARTIC FIRE</t>
  </si>
  <si>
    <t>LN620000L2.5</t>
  </si>
  <si>
    <t>BSB INTENSE WHITE</t>
  </si>
  <si>
    <t>БАЗОВІ ЕМАЛІ BSB (КСЕРАЛІКИ)</t>
  </si>
  <si>
    <t>LN610192L1</t>
  </si>
  <si>
    <t>BSB XIRALLIC SUNBEAM GOLD</t>
  </si>
  <si>
    <t>LN610195L1</t>
  </si>
  <si>
    <t>BSB XIRALLIC RADIANT RED</t>
  </si>
  <si>
    <t>LN610196L1</t>
  </si>
  <si>
    <t>BSB XIRALLIC DIAMOND BLUE</t>
  </si>
  <si>
    <t>LN610198L1</t>
  </si>
  <si>
    <t>BSB XIRALLIC CRYSTALL SILVER</t>
  </si>
  <si>
    <t>БАЗОВІ ЕМАЛІ BSB (ПЕРЛАМУТРИ)</t>
  </si>
  <si>
    <t>LN610122L1</t>
  </si>
  <si>
    <t>BSB MICA REFLEX GOLD</t>
  </si>
  <si>
    <t>LN610128L1</t>
  </si>
  <si>
    <t>BSB MICA BRIGHT GOLD</t>
  </si>
  <si>
    <t>LN610131L1</t>
  </si>
  <si>
    <t>BSB MICA ORANGE</t>
  </si>
  <si>
    <t>LN610137L1</t>
  </si>
  <si>
    <t>BSB MICA COPPER</t>
  </si>
  <si>
    <t>LN610142L1</t>
  </si>
  <si>
    <t>BSB MICA RED</t>
  </si>
  <si>
    <t>LN610146L1</t>
  </si>
  <si>
    <t>BSB MICA MINERAL RED</t>
  </si>
  <si>
    <t>LN610150L1</t>
  </si>
  <si>
    <t>BSB MICA REFLEX RED</t>
  </si>
  <si>
    <t>LN610152L1</t>
  </si>
  <si>
    <t>BSB MICA REFLEX VIOLET</t>
  </si>
  <si>
    <t>LN610162L1</t>
  </si>
  <si>
    <t>BSB MICA REFLEX BLUE</t>
  </si>
  <si>
    <t>LN610172L1</t>
  </si>
  <si>
    <t>BSB MICA REFLEX GREEN</t>
  </si>
  <si>
    <t>LN610174L1</t>
  </si>
  <si>
    <t>BSB MICA REFLEX TURQUOISE</t>
  </si>
  <si>
    <t>LN610175L1</t>
  </si>
  <si>
    <t>BSB MICA SCARAB</t>
  </si>
  <si>
    <t>LN610177L1</t>
  </si>
  <si>
    <t>BSB MICA MUSK GREEN</t>
  </si>
  <si>
    <t>LN610183L1</t>
  </si>
  <si>
    <t>BSB MICA MICRO WHITE</t>
  </si>
  <si>
    <t>LN610185L1</t>
  </si>
  <si>
    <t>BSB MICA FINE WHITE</t>
  </si>
  <si>
    <t>LN610187L1</t>
  </si>
  <si>
    <t>BSB MICA MEDIUM WHITE</t>
  </si>
  <si>
    <t>LN610419L1</t>
  </si>
  <si>
    <t>BSB METALLIC GOLD</t>
  </si>
  <si>
    <t>LN610420L1</t>
  </si>
  <si>
    <t>BSB SUNSET ORANGE MET.</t>
  </si>
  <si>
    <t>ВОДОРОЗЧИННІ БАЗОВІ ЕМАЛІ HYDROFAN</t>
  </si>
  <si>
    <t>LNHF0000L1</t>
  </si>
  <si>
    <t>HYDROFAN INTENSE WHITE</t>
  </si>
  <si>
    <t>LNHF0008L0.5</t>
  </si>
  <si>
    <t>HYDROFAN SUN YELLOW</t>
  </si>
  <si>
    <t>LNHF0013L0.25</t>
  </si>
  <si>
    <t>HYDROFAN OXIDE YELLOW</t>
  </si>
  <si>
    <t>LNHF0015L0.5</t>
  </si>
  <si>
    <t>HYDROFAN WARM YELLOW</t>
  </si>
  <si>
    <t>LNHF0017L0.25</t>
  </si>
  <si>
    <t>HYDROFAN OCHRE YELLOW</t>
  </si>
  <si>
    <t>LNHF0022L0.5</t>
  </si>
  <si>
    <t>HYDROFAN WARM ORANGE</t>
  </si>
  <si>
    <t>LNHF0038L0.5</t>
  </si>
  <si>
    <t>HYDROFAN OXIDE RED</t>
  </si>
  <si>
    <t>LNHF0048L1</t>
  </si>
  <si>
    <t>HYDROFAN SCARLET RED</t>
  </si>
  <si>
    <t>LNHF0107L0.5</t>
  </si>
  <si>
    <t>HYDROFAN RADIANT YELLOW</t>
  </si>
  <si>
    <t>LNHF0110L0.5</t>
  </si>
  <si>
    <t>HYDROFAN COOL YELLOW</t>
  </si>
  <si>
    <t>LNHF0143L1</t>
  </si>
  <si>
    <t>HYDROFAN RUBY RED</t>
  </si>
  <si>
    <t>LNHF0149L0.25</t>
  </si>
  <si>
    <t>HYDROFAN BRIGHT MAGENTA</t>
  </si>
  <si>
    <t>LNHF0152L1</t>
  </si>
  <si>
    <t>HYDROFAN BORDEAUX</t>
  </si>
  <si>
    <t>LNHF0155L1</t>
  </si>
  <si>
    <t>HYDROFAN MAGENTA</t>
  </si>
  <si>
    <t>LNHF0159L1</t>
  </si>
  <si>
    <t>HYDROFAN VIOLET</t>
  </si>
  <si>
    <t>LNHF0161L0.5</t>
  </si>
  <si>
    <t>HYDROFAN INDO BLUE</t>
  </si>
  <si>
    <t>LNHF0163L0.5</t>
  </si>
  <si>
    <t>HYDROFAN SAPPHIRE BLUE</t>
  </si>
  <si>
    <t>LNHF0168L1</t>
  </si>
  <si>
    <t>HYDROFAN PHTALO BLUE</t>
  </si>
  <si>
    <t>LNHF0169L1</t>
  </si>
  <si>
    <t>HYDROFAN FROST BLUE</t>
  </si>
  <si>
    <t>LNHF0172L0.5</t>
  </si>
  <si>
    <t>HYDROFAN PHTALO GREEN</t>
  </si>
  <si>
    <t>LNHF0178L0.5</t>
  </si>
  <si>
    <t>HYDROFAN LIME GREEN</t>
  </si>
  <si>
    <t>LNHF0181L1</t>
  </si>
  <si>
    <t>HYDROFAN DEEP BLACK</t>
  </si>
  <si>
    <t>LNHF0186L1</t>
  </si>
  <si>
    <t>HYDROFAN BLUE BLACK</t>
  </si>
  <si>
    <t>LNHF0187L1</t>
  </si>
  <si>
    <t>HYDROFAN STRONG BLACK</t>
  </si>
  <si>
    <t>LNHF0214L0.5</t>
  </si>
  <si>
    <t>HYDROFAN TRANSOXIDE YELLOW</t>
  </si>
  <si>
    <t>LNHF0221L0.5</t>
  </si>
  <si>
    <t>HYDROFAN BRILLIANT ORANGE</t>
  </si>
  <si>
    <t>LNHF0236L0.5</t>
  </si>
  <si>
    <t>HYDROFAN TRANSOXIDE RED</t>
  </si>
  <si>
    <t>LNHF0239L0.25</t>
  </si>
  <si>
    <t>HYDROFAN FAST BROWN</t>
  </si>
  <si>
    <t>LNHF0256L1</t>
  </si>
  <si>
    <t>HYDROFAN MINERAL RED</t>
  </si>
  <si>
    <t>LNHF0266L0.25</t>
  </si>
  <si>
    <t>HYDROFAN TURQUOISE</t>
  </si>
  <si>
    <t>LNHF0319L0.25</t>
  </si>
  <si>
    <t>HYDROFAN METALLIC GOLD</t>
  </si>
  <si>
    <t>LNHF0320L0.25</t>
  </si>
  <si>
    <t>HYDROFAN SUNSET ORANGE MET.</t>
  </si>
  <si>
    <t>LNHF0350L0.25</t>
  </si>
  <si>
    <t>HYDROFAN LIQUID METAL</t>
  </si>
  <si>
    <t>LNHF0370L0.25</t>
  </si>
  <si>
    <t>HYDROFAN SUPER WHITE SILVER</t>
  </si>
  <si>
    <t>LNHF0390L1</t>
  </si>
  <si>
    <t>HYDROFAN EXTRA FINE SILVER</t>
  </si>
  <si>
    <t>LNHF0392L1</t>
  </si>
  <si>
    <t>HYDROFAN MEDIUM LENS SILVER</t>
  </si>
  <si>
    <t>LNHF0393L1</t>
  </si>
  <si>
    <t>HYDROFAN MEDIUM SILVER</t>
  </si>
  <si>
    <t>LNHF0397L0.5</t>
  </si>
  <si>
    <t>HYDROFAN COARSE SILVER</t>
  </si>
  <si>
    <t>LNHF0399L1</t>
  </si>
  <si>
    <t>HYDROFAN FINE LENS SILVER</t>
  </si>
  <si>
    <t>LNHF0422L0.5</t>
  </si>
  <si>
    <t>HYDROFAN REFLEX PEARL GOLD</t>
  </si>
  <si>
    <t>LNHF0428L0.25</t>
  </si>
  <si>
    <t>HYDROFAN PEARL BRIGHT GOLD</t>
  </si>
  <si>
    <t>LNHF0431L0.25</t>
  </si>
  <si>
    <t>HYDROFAN PEARL ORANGE</t>
  </si>
  <si>
    <t>LNHF0437L0.25</t>
  </si>
  <si>
    <t>HYDROFAN PEARL COPPER</t>
  </si>
  <si>
    <t>LNHF0442L0.5</t>
  </si>
  <si>
    <t>HYDROFAN PEARL RED</t>
  </si>
  <si>
    <t>LNHF0447L0.25</t>
  </si>
  <si>
    <t>HYDROFAN PEARL BORDEAUX</t>
  </si>
  <si>
    <t>LNHF0450L0.25</t>
  </si>
  <si>
    <t>HYDROFAN HIGH REFLEX PEARL RED</t>
  </si>
  <si>
    <t>LNHF0452L0.5</t>
  </si>
  <si>
    <t>HYDROFAN REFLEX PEARL VIOLET</t>
  </si>
  <si>
    <t>LNHF0462L1</t>
  </si>
  <si>
    <t>HYDROFAN REFLEX PEARL BLUE</t>
  </si>
  <si>
    <t>LNHF0472L0.5</t>
  </si>
  <si>
    <t>HYDROFAN REFLEX PEARL GREEN</t>
  </si>
  <si>
    <t>LNHF0475L0.25</t>
  </si>
  <si>
    <t>HYDROFAN PEARL SCARABEE</t>
  </si>
  <si>
    <t>LNHF0483L0.25</t>
  </si>
  <si>
    <t>HYDROFAN MICRO PEARL WHITE</t>
  </si>
  <si>
    <t>LNHF0485L1</t>
  </si>
  <si>
    <t>HYDROFAN FINE PEARL WHITE</t>
  </si>
  <si>
    <t>LNHF0487L1</t>
  </si>
  <si>
    <t>HYDROFAN MEDIUM PEARL WHITE</t>
  </si>
  <si>
    <t>LNHF0492L0.25</t>
  </si>
  <si>
    <t>HYDROFAN SUNBEAM GOLD XIR</t>
  </si>
  <si>
    <t>LNHF0495L0.25</t>
  </si>
  <si>
    <t>HYDROFAN RADIANT RED XIR</t>
  </si>
  <si>
    <t>LNHF0496L0.25</t>
  </si>
  <si>
    <t>HYDROFAN DIAMOND BLUE XIR</t>
  </si>
  <si>
    <t>LNHF0498L0.5</t>
  </si>
  <si>
    <t>HYDROFAN CRYSTALL SILVER XIR</t>
  </si>
  <si>
    <t>LNHF0501L1</t>
  </si>
  <si>
    <t>HYDROFAN OPAL WHITE</t>
  </si>
  <si>
    <t>LNHF0512L0.25</t>
  </si>
  <si>
    <t>HYDROFAN VIOLA FANTASY STR</t>
  </si>
  <si>
    <t>LNHF0516L0.25</t>
  </si>
  <si>
    <t>HYDROFAN ARCTIC FIRE STR</t>
  </si>
  <si>
    <t>LNHF0582L1</t>
  </si>
  <si>
    <t>HYDROFAN MIX BASE</t>
  </si>
  <si>
    <t>LNHF0689L0.5</t>
  </si>
  <si>
    <t>HYDROFAN HC FLOP CONTROLLER</t>
  </si>
  <si>
    <t>LNHF0692L1</t>
  </si>
  <si>
    <t>HYDROFAN HC MEDIUM LENS SILVER</t>
  </si>
  <si>
    <t>LNHF0696L1</t>
  </si>
  <si>
    <t>HYDROFAN HC COARSE LENS SILVER</t>
  </si>
  <si>
    <t>BSB</t>
  </si>
  <si>
    <t>ГРУНТИ</t>
  </si>
  <si>
    <t>L0040001L1</t>
  </si>
  <si>
    <t>Грунт 2K GREEN-TI FILLER  WHITE</t>
  </si>
  <si>
    <t>L0040004L1</t>
  </si>
  <si>
    <t>Грунт 2K GREEN-TI FILLER LIGHT GREY</t>
  </si>
  <si>
    <t>L0040004L2.5</t>
  </si>
  <si>
    <t>L0040007L1</t>
  </si>
  <si>
    <t>Грунт 2K GREEN-TI FILLER DARK GREY</t>
  </si>
  <si>
    <t>L0040007L2.5</t>
  </si>
  <si>
    <t>L0040122L1</t>
  </si>
  <si>
    <t>Грунт ізолятор 2К(прозорий) HI-GARD SEALER</t>
  </si>
  <si>
    <t>L0040210L1</t>
  </si>
  <si>
    <t>Грунт - шпатлівка 2K к-т POLYFAN RUSH</t>
  </si>
  <si>
    <t>L0040318L1</t>
  </si>
  <si>
    <t>Грунт 2K антикорозійний FIX-O-DUR EC</t>
  </si>
  <si>
    <t>L0040363L1</t>
  </si>
  <si>
    <t>Грунт 2K до пластика UNIVERSALPLAST 2:1</t>
  </si>
  <si>
    <t>L0040384L1</t>
  </si>
  <si>
    <t>Грунт 2К епоксидний EPOFAN PRIMER R-EC GRIGIO-GREY</t>
  </si>
  <si>
    <t>L0040539L1</t>
  </si>
  <si>
    <t>Грунт 2К MEGAFILLER HS DARK GREY</t>
  </si>
  <si>
    <t>L0040638L1</t>
  </si>
  <si>
    <t>Грунт 2К MEGAFILLER HS GREY</t>
  </si>
  <si>
    <t>L0040706L2.5</t>
  </si>
  <si>
    <t>Грунт ізолятор 2К MACROFAN HS HIGH FILLER LIGHT GREY</t>
  </si>
  <si>
    <t>L0050781BL0.5</t>
  </si>
  <si>
    <t>Грунт 1K до пластика CLARPRIMER</t>
  </si>
  <si>
    <t>L0EL0010L0.4</t>
  </si>
  <si>
    <t>Аерозольний грунт 1K до пластика(прозорий) ENERGY LINE PLASTIC PRIMER</t>
  </si>
  <si>
    <t>L0EL0030L0.4</t>
  </si>
  <si>
    <t>Аерозольний грунт 1К ENERGY LINE ANTICORROSIVE PRIMER</t>
  </si>
  <si>
    <t>L0EL0068L0.4</t>
  </si>
  <si>
    <t>Аерозольний грунт 1К ENERGY LINE FAST FILLER WHITE</t>
  </si>
  <si>
    <t>L0EL0070L0.4</t>
  </si>
  <si>
    <t>Аерозольний грунт 1К ENERGY LINE FAST FILLER LIGHT GREY</t>
  </si>
  <si>
    <t>L0EL0072L0.4</t>
  </si>
  <si>
    <t>Аерозольний грунт 1К ENERGY LINE FAST FILLER YELLOW</t>
  </si>
  <si>
    <t>L0EL0074L0.4</t>
  </si>
  <si>
    <t>Аерозольний грунт 1К ENERGY LINE FAST FILLER BLUE</t>
  </si>
  <si>
    <t>L0EL0076L0.4</t>
  </si>
  <si>
    <t>Аерозольний грунт 1К ENERGY LINE FAST FILLER RED</t>
  </si>
  <si>
    <t>L0EL0078L0.4</t>
  </si>
  <si>
    <t>Аерозольний грунт 1К ENERGY LINE FAST FILLER DARK GREY</t>
  </si>
  <si>
    <t>L0MF0302L2.5</t>
  </si>
  <si>
    <t>Вирівнюючий грунт 2К MACROFAN AP AUTOLEVEL PRIMER WHITE</t>
  </si>
  <si>
    <t>L0MF0306L1</t>
  </si>
  <si>
    <t>Вирівнюючий грунт 2К MACROFAN AP AUTOLEVEL PRIMER GREY</t>
  </si>
  <si>
    <t>L0MF0310L2.5</t>
  </si>
  <si>
    <t>Вирівнюючий грунт 2К MACROFAN AP AUTOLEVEL PRIMER BLACK</t>
  </si>
  <si>
    <t>L0MF0602L1</t>
  </si>
  <si>
    <t>Грунт 2К MACROFAN HS GREEN-TECH FILLER WHITE</t>
  </si>
  <si>
    <t>L0MF0606L1</t>
  </si>
  <si>
    <t>Грунт 2К MACROFAN HS GREEN-TECH FILLER GREY</t>
  </si>
  <si>
    <t>L0MF0610L1</t>
  </si>
  <si>
    <t>Грунт 2К MACROFAN HS GREEN-TECH FILLER BLACK</t>
  </si>
  <si>
    <t>L0PW0600N1</t>
  </si>
  <si>
    <t>ЗАТВЕРДЖУВАЧІ</t>
  </si>
  <si>
    <t>L0000103L1</t>
  </si>
  <si>
    <t>Затверджувач до епоксидного грунту 384 EPOFAN R-EC HARDENER W/W</t>
  </si>
  <si>
    <t>L0000163L0.5</t>
  </si>
  <si>
    <t>Затверджувач до грунту 363 UNIVERSAL PLAST HARDENER</t>
  </si>
  <si>
    <t>L0000174L0.5</t>
  </si>
  <si>
    <t>Затверджувач HS HARDENER EXTRA SPEEDY</t>
  </si>
  <si>
    <t>L0000174L4</t>
  </si>
  <si>
    <t>L0000305L1</t>
  </si>
  <si>
    <t>Затверджувач до епоксидного грунту 384 EPOFAN R-EC HARDENER</t>
  </si>
  <si>
    <t>L0000327L0.5</t>
  </si>
  <si>
    <t>L0000327L4</t>
  </si>
  <si>
    <t>L0000328L1</t>
  </si>
  <si>
    <t>Затверджувач до грунту 318 FIX-O-DUR EC HARDENER</t>
  </si>
  <si>
    <t>L0000328L4</t>
  </si>
  <si>
    <t>L0000362BL0.5</t>
  </si>
  <si>
    <t>Затверджувач до лаків 722/792/500 HS HARDENER MEDIUM</t>
  </si>
  <si>
    <t>L0000362L0.2</t>
  </si>
  <si>
    <t>L0000362L4</t>
  </si>
  <si>
    <t>L0000379BL1</t>
  </si>
  <si>
    <t>Затверджувач до лаків 722/792/500 HS HARDENER SLOW</t>
  </si>
  <si>
    <t>L0000451L1</t>
  </si>
  <si>
    <t>Затверджувач до епоксидного грунту 384 EPOFAN R-EC HARDENER FAST</t>
  </si>
  <si>
    <t>L0310330L0.2</t>
  </si>
  <si>
    <t>Затверджувач до грунту 539/638 MEGAHARDENER HS FAST</t>
  </si>
  <si>
    <t>L0310340L0.5</t>
  </si>
  <si>
    <t>Затверджувач до лаку 639 MEGAHARDENER HS</t>
  </si>
  <si>
    <t>L0MH0110L0.5</t>
  </si>
  <si>
    <t>Затверджувач до лаку 405 та грунту 302/306/310/602/606/610 MACROFAN UHS STANDARD HARDENER</t>
  </si>
  <si>
    <t>L0MH0110L1</t>
  </si>
  <si>
    <t>Затверджувач до лаку 405 та вирівнюючого грунту 302/306/310 MACROFAN UHS STANDARD HARDENER</t>
  </si>
  <si>
    <t>L0MH0115L1</t>
  </si>
  <si>
    <t>Затверджувач MACROFAN UHS FAST HARDENER</t>
  </si>
  <si>
    <t>L0MH0120L0.5</t>
  </si>
  <si>
    <t>L0MH0300L0.35</t>
  </si>
  <si>
    <t>Затверджувач MACROFAN PLASTIC PRIMER HARDENER</t>
  </si>
  <si>
    <t>L0MH0404L0.5</t>
  </si>
  <si>
    <t>Затверджувач до лаку 404 MACROFAN AVANTAGE CLEAR HT  HARDENER</t>
  </si>
  <si>
    <t>L0MH0600L0.5</t>
  </si>
  <si>
    <t>Затверджувач MACROFAN POWER FILLER HARDENER</t>
  </si>
  <si>
    <t>L0ML0895L0.5</t>
  </si>
  <si>
    <t>Затверджувач до лаку 920 MEGAHARDENER UHS SLOW</t>
  </si>
  <si>
    <t>L0ML0900L0.5</t>
  </si>
  <si>
    <t>Затверджувач до лаку 920 MEGAHARDENER UHS</t>
  </si>
  <si>
    <t>ЛАКИ</t>
  </si>
  <si>
    <t>L0090639L1</t>
  </si>
  <si>
    <t>Лак MEGALACK HS CLEARCOAT</t>
  </si>
  <si>
    <t>L0090890L1</t>
  </si>
  <si>
    <t>Лак MACROFAN 2000 HS MATT</t>
  </si>
  <si>
    <t>L0EL0090L0.4</t>
  </si>
  <si>
    <t>Аерозольний лак 1К ENERGY LINE CLEARCOAT</t>
  </si>
  <si>
    <t>L0MC0404L1</t>
  </si>
  <si>
    <t>Лак MACROFAN AVANTAGE UHS CLEARCOAT</t>
  </si>
  <si>
    <t>L0MC0405L1</t>
  </si>
  <si>
    <t>Лак MACROFAN POWER UHS CLEARCOAT</t>
  </si>
  <si>
    <t>L0MC0405L4</t>
  </si>
  <si>
    <t>L0MC0450L1</t>
  </si>
  <si>
    <t>Лак MACROFAN AUTOGARD UHS CLEARCOAT</t>
  </si>
  <si>
    <t>L0MC0500L1</t>
  </si>
  <si>
    <t>Лак MACROFAN HS EXTRA CLEARCOAT</t>
  </si>
  <si>
    <t>L0ML0920L1</t>
  </si>
  <si>
    <t>Лак MEGALACK UHS CLEARCOAT</t>
  </si>
  <si>
    <t>LKMA0380L1</t>
  </si>
  <si>
    <t>Лак MACROFAN AIRTECH UHS KIT (MA380), (к-т 0,5л + 0,5л)</t>
  </si>
  <si>
    <t>LN010722L1</t>
  </si>
  <si>
    <t>Лак MACROFAN  HS CLEARCOAT</t>
  </si>
  <si>
    <t>LN090792L1</t>
  </si>
  <si>
    <t>Лак MACROFAN 2000 HS CLEARCOAT</t>
  </si>
  <si>
    <t>LN090792L4</t>
  </si>
  <si>
    <t>РІЗНЕ</t>
  </si>
  <si>
    <t>L0000617L1</t>
  </si>
  <si>
    <t>L0000695L1</t>
  </si>
  <si>
    <t>L0000695L5</t>
  </si>
  <si>
    <t>L0000699L1</t>
  </si>
  <si>
    <t>L0000699L5</t>
  </si>
  <si>
    <t>L0000744L1</t>
  </si>
  <si>
    <t>Блендер для окраса в перехід FADE OUT BLENDER</t>
  </si>
  <si>
    <t>L0000880L5</t>
  </si>
  <si>
    <t>L0090760L1</t>
  </si>
  <si>
    <t>Безбарвна добавка для збільшення єластичності FLESSIBILIZZANTE</t>
  </si>
  <si>
    <t>L0EL0085L0.4</t>
  </si>
  <si>
    <t>Аерозольний блендер для окраса в перехід ENERGY SPRAY LINE UHS FADE OUT BLENDER</t>
  </si>
  <si>
    <t>L0HF0800L5</t>
  </si>
  <si>
    <t>Заcіб для миття краскопультів HYDROFAN GUN WASHER</t>
  </si>
  <si>
    <t>L0HH0980L0.2</t>
  </si>
  <si>
    <t>Регулююча добавка в'язкості HYDROFAN BASECOAT ACTIVATOR</t>
  </si>
  <si>
    <t>L0HR0100L1</t>
  </si>
  <si>
    <t>Добавка HYDROFAN ONE-STEP ADDITIVE HT-LH</t>
  </si>
  <si>
    <t>L0HR0101L1</t>
  </si>
  <si>
    <t>Добавка HYDROFAN ONE-STEP ADDITIVE</t>
  </si>
  <si>
    <t>L0HR0102L1</t>
  </si>
  <si>
    <t>Добавка HYDROFAN ONE-STEP ADDITIVE LT-HH</t>
  </si>
  <si>
    <t>L0HR0912L1</t>
  </si>
  <si>
    <t>Регулююча добавка в'язкості HYDROFAN EASYFLOW REDUCER</t>
  </si>
  <si>
    <t>L0HR0915L1</t>
  </si>
  <si>
    <t>L0MT0300L1</t>
  </si>
  <si>
    <t>Активатор MACROFAN AUTOLEVEL PLASTIC ACTIVATOR</t>
  </si>
  <si>
    <t>L0MT0404L0.25</t>
  </si>
  <si>
    <t>Добавка MACROFAN AVANTAGE CLEAR HT ADDITIVE</t>
  </si>
  <si>
    <t>L0MT0600L0.5</t>
  </si>
  <si>
    <t>Добавка MACROFAN POWER FILLER ADDITIVE</t>
  </si>
  <si>
    <t>LNHF0555L1</t>
  </si>
  <si>
    <t>Блендер для окраса в перехід HYDROFAN FADE-OUT BLENDER</t>
  </si>
  <si>
    <t>LNHF0777L1</t>
  </si>
  <si>
    <t>РОЗРІДЖУВАЧІ</t>
  </si>
  <si>
    <t>L0000556L1</t>
  </si>
  <si>
    <t>Розріджувач до епоксидного груту 384 LECHSYS EPODUR PF THINNER</t>
  </si>
  <si>
    <t>L0000556L5</t>
  </si>
  <si>
    <t>Розріджувач до епоксідного фінішного покриття LECHSYS EPODUR PF THINNER</t>
  </si>
  <si>
    <t>L0000740L1</t>
  </si>
  <si>
    <t>Розріджувач THINNER AUTOREFINISHING SPEEDY (для температур 10-18°C)</t>
  </si>
  <si>
    <t>L0000740L5</t>
  </si>
  <si>
    <t>L0000741L1</t>
  </si>
  <si>
    <t>Розріджувач THINNER AUTOREFINISHING MEDIUM-SPEEDY (для температур 10-27°C)</t>
  </si>
  <si>
    <t>L0000741L5</t>
  </si>
  <si>
    <t>L0000742L1</t>
  </si>
  <si>
    <t>Розріджувач THINNER AUTOREFINISHING STANDARD-SLOW (для температур 15-38°C)</t>
  </si>
  <si>
    <t>L0000742L5</t>
  </si>
  <si>
    <t>L0000743L1</t>
  </si>
  <si>
    <t>Розріджувач THINNER AUTOREFINISHING LOW V.O.C.</t>
  </si>
  <si>
    <t>L0000845L1</t>
  </si>
  <si>
    <t>Розріджувач POLYFAN THINNER</t>
  </si>
  <si>
    <t>L0HF0900L1</t>
  </si>
  <si>
    <t>Розріджувач HYDROFAN THINNER</t>
  </si>
  <si>
    <t>L0HF0900L5</t>
  </si>
  <si>
    <t>L0HF0920L1</t>
  </si>
  <si>
    <t>Розріджувач HYDROFAN SLOW THINNER</t>
  </si>
  <si>
    <t>L0SR0771L1</t>
  </si>
  <si>
    <t>Розріджувач REFINISH HP REDUCER 15 - 25</t>
  </si>
  <si>
    <t>L0SR0772L1</t>
  </si>
  <si>
    <t>Розріджувач REFINISH HP REDUCER 20 - 30</t>
  </si>
  <si>
    <t>СИСТЕМА ПОЛІРУВАННЯ</t>
  </si>
  <si>
    <t>L0000916L0.75</t>
  </si>
  <si>
    <t>Поліровальна паста MORDANT PASTE WATER BORNE</t>
  </si>
  <si>
    <t>L0EC0918L1</t>
  </si>
  <si>
    <t>L0EC0919L1</t>
  </si>
  <si>
    <t>L0EC0920L1</t>
  </si>
  <si>
    <t>СПЕЦ ФАРБА</t>
  </si>
  <si>
    <t>L0CT0010L0.5</t>
  </si>
  <si>
    <t>Добавка MACROFAN CLEAR TONE YELLOW</t>
  </si>
  <si>
    <t>L0CT0030L0.5</t>
  </si>
  <si>
    <t>Добавка MACROFAN CLEAR TONE RED</t>
  </si>
  <si>
    <t>BRILLIANT COLOR</t>
  </si>
  <si>
    <t>L0BC0000L0,25</t>
  </si>
  <si>
    <t>BRILLIANT COLOR U.V.ABSORBER ADDITIVE</t>
  </si>
  <si>
    <t>L0BC0005L0,5</t>
  </si>
  <si>
    <t>BRILLIANT COLOR YELLOW</t>
  </si>
  <si>
    <t>L0BC0010L0,5</t>
  </si>
  <si>
    <t>BRILLIANT COLOR ORANGE YELLOW</t>
  </si>
  <si>
    <t>L0BC0030L0,5</t>
  </si>
  <si>
    <t>BRILLIANT COLOR RED</t>
  </si>
  <si>
    <t>L0BC0040L0,5</t>
  </si>
  <si>
    <t>BRILLIANT COLOR BORDEAUX</t>
  </si>
  <si>
    <t>L0BC0050L0,5</t>
  </si>
  <si>
    <t>BRILLIANT COLOR FUXIA</t>
  </si>
  <si>
    <t>L0BC0056L0,5</t>
  </si>
  <si>
    <t>BRILLIANT INDIGO BLUE</t>
  </si>
  <si>
    <t>L0BC0060L0,5</t>
  </si>
  <si>
    <t>BRILLIANT COLOR BLUE</t>
  </si>
  <si>
    <t>L0BC0070L0,5</t>
  </si>
  <si>
    <t>BRILLIANT COLOR GREEN</t>
  </si>
  <si>
    <t>L0BC0080L0,5</t>
  </si>
  <si>
    <t>BRILLIANT COLOR BLACK</t>
  </si>
  <si>
    <t>L0BC0999L1</t>
  </si>
  <si>
    <t>BRILLIANT COLOR MIX BASE</t>
  </si>
  <si>
    <t>CHROMA FLASH COLOURS</t>
  </si>
  <si>
    <t>L0610211L0,5</t>
  </si>
  <si>
    <t>BSB CHROMA FLASH GOLD GREEN</t>
  </si>
  <si>
    <t>L06102237L0,5</t>
  </si>
  <si>
    <t>BSB CHROMA FLASH MAGENTA GOLD</t>
  </si>
  <si>
    <t>L06102281L0,5</t>
  </si>
  <si>
    <t>BSB CHROMA FLASH RED GOLD</t>
  </si>
  <si>
    <t>L06102282L0,5</t>
  </si>
  <si>
    <t>BSB CHROMA FLASH RED GREEN</t>
  </si>
  <si>
    <t>L06102290L0,5</t>
  </si>
  <si>
    <t>BSB CHROMA FLASH HOLOGRAM</t>
  </si>
  <si>
    <t>L0610255L0,5</t>
  </si>
  <si>
    <t>BSB CHROMA FLASH CYAN RED</t>
  </si>
  <si>
    <t>L0610264L0,5</t>
  </si>
  <si>
    <t>BSB CHROMA FLASH BLUE PURPLE</t>
  </si>
  <si>
    <t>L0610273L0,5</t>
  </si>
  <si>
    <t>BSB CHROMA FLASH TURQUOISE PURPLE</t>
  </si>
  <si>
    <t>L0610295L0,5</t>
  </si>
  <si>
    <t>BSB CHROMA FLASH SIDERAL SILVER</t>
  </si>
  <si>
    <t>L0660009L1</t>
  </si>
  <si>
    <t>BASE COAT SPARKLING GLASS ( фарба з ефектом  ХРОМУ)</t>
  </si>
  <si>
    <t>ШПАТЛІВКА</t>
  </si>
  <si>
    <t>L0040380K2</t>
  </si>
  <si>
    <t>Універсальна шпатлівка POLYDUR ZINC</t>
  </si>
  <si>
    <t>L0040465K1</t>
  </si>
  <si>
    <t>Шпатлівка для пластика POLYDUR PLASTIC</t>
  </si>
  <si>
    <t>L0050331K0.8</t>
  </si>
  <si>
    <t>Шпатлівка MULTILIGHT(картридж - під пістолет)</t>
  </si>
  <si>
    <t>L0050537K1.5</t>
  </si>
  <si>
    <t>Шпатлівка з скловолокном SPAR-O-FIBER FINE</t>
  </si>
  <si>
    <r>
      <rPr>
        <b/>
        <sz val="8"/>
        <color rgb="FFFF0000"/>
        <rFont val="Arial"/>
        <family val="2"/>
        <charset val="204"/>
      </rPr>
      <t>Lechler S.P.A. (Италия)</t>
    </r>
    <r>
      <rPr>
        <b/>
        <sz val="8"/>
        <rFont val="Arial"/>
        <family val="2"/>
        <charset val="204"/>
      </rPr>
      <t xml:space="preserve"> </t>
    </r>
    <r>
      <rPr>
        <b/>
        <u/>
        <sz val="8"/>
        <color rgb="FF0070C0"/>
        <rFont val="Arial"/>
        <family val="2"/>
        <charset val="204"/>
      </rPr>
      <t>http://www.lechler.eu/ru/Домои/Рефиниш</t>
    </r>
    <r>
      <rPr>
        <b/>
        <sz val="8"/>
        <rFont val="Arial"/>
        <family val="2"/>
        <charset val="204"/>
      </rPr>
      <t xml:space="preserve"> — крупнейший в Европе производитель лакокрасочных материалов различного целевого назначения, основную долю которых занимают материалы для авторемонта Lechler и материалы для коммерческого транспорта и промышленного применения Lechsys.
Окрасочная система Lechler получила широкое применение благодаря тому, что с её помощью всегда можно подобрать точный цвет ремонтируемого автомобиля и одновременно гарантированное качество и стойкость лакокрасочного покрытия, при этом широкий ассортимент расходных и вспомогательных материалов занимает ведущие позиции на рынке авторемонтных технологий в соотношении цена/качество.
Накопленные за 150 лет истории концерна</t>
    </r>
    <r>
      <rPr>
        <b/>
        <sz val="8"/>
        <color rgb="FFFF0000"/>
        <rFont val="Arial"/>
        <family val="2"/>
        <charset val="204"/>
      </rPr>
      <t xml:space="preserve"> Lechler S.P.A.</t>
    </r>
    <r>
      <rPr>
        <b/>
        <sz val="8"/>
        <rFont val="Arial"/>
        <family val="2"/>
        <charset val="204"/>
      </rPr>
      <t xml:space="preserve"> знания и опыт итальянских специалистов теперь в Вашем распоряжении.</t>
    </r>
  </si>
  <si>
    <t>BSB PEARL</t>
  </si>
  <si>
    <t>HYDROFAN</t>
  </si>
  <si>
    <t>МАТЕРИАЛЫ</t>
  </si>
  <si>
    <t>№</t>
  </si>
  <si>
    <t>Группа товаров</t>
  </si>
  <si>
    <r>
      <t xml:space="preserve">Прайсовая цена, </t>
    </r>
    <r>
      <rPr>
        <b/>
        <sz val="10"/>
        <rFont val="Calibri"/>
        <family val="2"/>
        <charset val="204"/>
      </rPr>
      <t>€</t>
    </r>
  </si>
  <si>
    <r>
      <t xml:space="preserve">Ваша цена, </t>
    </r>
    <r>
      <rPr>
        <b/>
        <sz val="10"/>
        <rFont val="Calibri"/>
        <family val="2"/>
        <charset val="204"/>
      </rPr>
      <t>€</t>
    </r>
  </si>
  <si>
    <t>ДОБАВКИ</t>
  </si>
  <si>
    <t>Добавка HYDROFAN EASY BLENDING ADDITIVE</t>
  </si>
  <si>
    <t>ЗНЕЖИРЮВАЧІ</t>
  </si>
  <si>
    <t>Знежирювач для пластику PLASTIC CLEANER</t>
  </si>
  <si>
    <t>Знежирювач SILICONE REMOVER SLOW</t>
  </si>
  <si>
    <t>Знежирювач на водній основі HYDROCLEANER</t>
  </si>
  <si>
    <t>Знежирювач SILICONE REMOVER FAST</t>
  </si>
  <si>
    <t>Вимірювач температури LECHLER</t>
  </si>
  <si>
    <t>L0000943N1</t>
  </si>
  <si>
    <t>TAPPI VERSATORI /POURING CAPS Дозувальний ковпачок</t>
  </si>
  <si>
    <t>L0960968N1</t>
  </si>
  <si>
    <t>ASTA GRADUATA BSB 2:1/3:1лінійка</t>
  </si>
  <si>
    <t>L0960981N1</t>
  </si>
  <si>
    <t>ASTA GRADUATA RAPP.4.1/5.1 лінійка</t>
  </si>
  <si>
    <t>L0970187N1</t>
  </si>
  <si>
    <t>TIN OPENERS Відкривалка банок</t>
  </si>
  <si>
    <t>L0970188N1</t>
  </si>
  <si>
    <t>SET SPATOLE/Шпателя металеві (4шт.уп)</t>
  </si>
  <si>
    <t>Поліровальна паста EC918 FIRSTCUT ABRASIVE CREAM</t>
  </si>
  <si>
    <t>Поліровальна паста EC919 FINISHCUT ABRASIVE CREAM</t>
  </si>
  <si>
    <t>Поліровальна паста EC920 POLISH CREAM PROTECTIVE</t>
  </si>
  <si>
    <t>Затверджувач HS HARDENER SPEEDY</t>
  </si>
  <si>
    <t>Затверджувач MACROFAN UHS SPOT REPAIRS HARDENER</t>
  </si>
  <si>
    <t>Сумма за набір HYDROFAN:</t>
  </si>
  <si>
    <t>Сумма за набір БАЗОВИХ ЕМАЛЕЙ BSB (ПЕРЛАМУТРИ):</t>
  </si>
  <si>
    <t>4 одиниці, 4 літра</t>
  </si>
  <si>
    <t>Сумма за набір БАЗОВИХ ЕМАЛЕЙ BSB:</t>
  </si>
  <si>
    <t>69 одиниць, 82,5 літра</t>
  </si>
  <si>
    <t>Сумма за набірБАЗОВІ ЕМАЛІ BSB (КСЕРАЛІКИ):</t>
  </si>
  <si>
    <t>Сумма за набір БАЗОВИХ ЕМАЛЕЙ, ПЕРЛАМУТРІВ, КСЕРАЛІКІВ BSB:</t>
  </si>
  <si>
    <t>Затверджувач до лаку 405/450 та грунту 302/306/310/602/606/610 MACROFAN UHS STANDARD HARDENER</t>
  </si>
  <si>
    <t>Затверджувач до лаку 405/450 та вирівнюючого грунту 302/306/310 MACROFAN UHS STANDARD HARDENER</t>
  </si>
  <si>
    <t>Затверджувач до грунту 001/004/007 GREEN-TI HS HARDENER MEDIUM</t>
  </si>
  <si>
    <t>Фасовка</t>
  </si>
  <si>
    <t>LN010111L1</t>
  </si>
  <si>
    <t>Лак MACROFAN FLASH HS CLEARCOAT</t>
  </si>
  <si>
    <t>Затверджувач до лаків 111/722/792/500 HS HARDENER MEDIUM</t>
  </si>
  <si>
    <t>LN090420L4</t>
  </si>
  <si>
    <t>Лак MACROFAN  UHS CLEARCOAT</t>
  </si>
  <si>
    <t>L0050720L0,75</t>
  </si>
  <si>
    <t>Грунт 1K антикорозійний MONOPRIMER</t>
  </si>
  <si>
    <t>Ваша цена, грн</t>
  </si>
  <si>
    <r>
      <t xml:space="preserve">Ваша цена за к-т, </t>
    </r>
    <r>
      <rPr>
        <b/>
        <sz val="10"/>
        <rFont val="Calibri"/>
        <family val="2"/>
        <charset val="204"/>
      </rPr>
      <t>€</t>
    </r>
  </si>
  <si>
    <t>LN610410L1</t>
  </si>
  <si>
    <t>BSB SKY GLASS</t>
  </si>
  <si>
    <t>LN610423L1</t>
  </si>
  <si>
    <t>BSB METALLIC BLUE</t>
  </si>
  <si>
    <t>49 одиниці, 62,5 літра</t>
  </si>
  <si>
    <t>LN610450L1</t>
  </si>
  <si>
    <t>BSB LIQUID SILVER</t>
  </si>
  <si>
    <t>19 одиниць, 19 літрів</t>
  </si>
  <si>
    <t>LNHF0323L0.25</t>
  </si>
  <si>
    <t>HYDROFAN METALLIC BLUE</t>
  </si>
  <si>
    <t>LNHF0410L0.25</t>
  </si>
  <si>
    <t>HYDROFAN SKY GLASS</t>
  </si>
  <si>
    <t>66 одиниці, 38,75 літра</t>
  </si>
  <si>
    <t>L0MF0610L2,5</t>
  </si>
  <si>
    <t>L0090896L1</t>
  </si>
  <si>
    <t>Лак MACROFAN 2000 HS SAT</t>
  </si>
  <si>
    <t>L0MC0500L4</t>
  </si>
  <si>
    <t>L0000362BL1</t>
  </si>
  <si>
    <t>L0000451L0,5</t>
  </si>
  <si>
    <t>L0310330L0.5</t>
  </si>
  <si>
    <t>Затверджувач до лаку 639 MEGAHARDENER HS FAST</t>
  </si>
  <si>
    <t>L0MH0100L0.5</t>
  </si>
  <si>
    <t>Затверджувач до лаку 405/420/450 та вирівнюючого грунту 302/306/310 MACROFAN UHS SLOW HARDENER</t>
  </si>
  <si>
    <t>L0MH0115L0.5</t>
  </si>
  <si>
    <t>Затверджувач до лаку 405/420/450 та вирівнюючого грунту 302/306/310 MACROFAN UHS FAST HARDENER</t>
  </si>
  <si>
    <t>,</t>
  </si>
  <si>
    <t>Серветки в диспенсері 24 x30 см PW600 Power WIPES AC-PRIMER (к-т 50од.)</t>
  </si>
  <si>
    <t>Прайс-лист на 2024 год</t>
  </si>
  <si>
    <t>Курс на 13.06.24</t>
  </si>
  <si>
    <t xml:space="preserve">Ціни вказані в євро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</si>
</sst>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₴_-;\-* #,##0.00\ _₴_-;_-* &quot;-&quot;??\ _₴_-;_-@_-"/>
    <numFmt numFmtId="165" formatCode="000000000"/>
    <numFmt numFmtId="166" formatCode="#,##0_ ;\-#,##0\ "/>
  </numFmts>
  <fonts count="14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u/>
      <sz val="8"/>
      <color rgb="FF0070C0"/>
      <name val="Arial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8"/>
      <name val="Arial"/>
      <family val="2"/>
    </font>
    <font>
      <sz val="8"/>
      <name val="Arial"/>
      <family val="2"/>
      <charset val="204"/>
    </font>
    <font>
      <b/>
      <sz val="9"/>
      <color rgb="FF00B05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  <xf numFmtId="164" fontId="1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1"/>
    <xf numFmtId="0" fontId="2" fillId="0" borderId="0" xfId="1" applyAlignment="1">
      <alignment horizontal="left"/>
    </xf>
    <xf numFmtId="0" fontId="2" fillId="0" borderId="0" xfId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9" fontId="5" fillId="0" borderId="12" xfId="3" applyFont="1" applyBorder="1" applyAlignment="1">
      <alignment horizontal="center" vertical="center"/>
    </xf>
    <xf numFmtId="9" fontId="5" fillId="0" borderId="13" xfId="3" applyFont="1" applyBorder="1" applyAlignment="1">
      <alignment horizontal="center" vertical="center"/>
    </xf>
    <xf numFmtId="9" fontId="5" fillId="0" borderId="14" xfId="3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4" fillId="0" borderId="0" xfId="1" applyFont="1"/>
    <xf numFmtId="0" fontId="10" fillId="3" borderId="15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 vertical="center"/>
    </xf>
    <xf numFmtId="165" fontId="1" fillId="0" borderId="15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1" fontId="1" fillId="0" borderId="15" xfId="0" applyNumberFormat="1" applyFont="1" applyBorder="1" applyAlignment="1">
      <alignment horizontal="left" vertical="center" wrapText="1"/>
    </xf>
    <xf numFmtId="0" fontId="10" fillId="3" borderId="15" xfId="0" applyFont="1" applyFill="1" applyBorder="1" applyAlignment="1">
      <alignment vertical="center" wrapText="1"/>
    </xf>
    <xf numFmtId="0" fontId="0" fillId="0" borderId="15" xfId="0" applyBorder="1" applyAlignment="1">
      <alignment horizontal="left" vertical="center"/>
    </xf>
    <xf numFmtId="2" fontId="5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vertical="center" wrapText="1"/>
    </xf>
    <xf numFmtId="0" fontId="12" fillId="3" borderId="15" xfId="0" applyFont="1" applyFill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 wrapText="1"/>
    </xf>
    <xf numFmtId="3" fontId="12" fillId="3" borderId="15" xfId="0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9" fontId="5" fillId="0" borderId="0" xfId="3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2" fontId="5" fillId="0" borderId="17" xfId="3" applyNumberFormat="1" applyFont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165" fontId="2" fillId="4" borderId="15" xfId="0" applyNumberFormat="1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left" vertical="center"/>
    </xf>
    <xf numFmtId="165" fontId="1" fillId="4" borderId="15" xfId="0" applyNumberFormat="1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3" fontId="12" fillId="4" borderId="15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4" fillId="0" borderId="1" xfId="2" applyFont="1" applyBorder="1" applyAlignment="1" applyProtection="1">
      <alignment vertical="center" wrapText="1"/>
    </xf>
    <xf numFmtId="0" fontId="4" fillId="0" borderId="2" xfId="2" applyFont="1" applyBorder="1" applyAlignment="1" applyProtection="1">
      <alignment vertical="center" wrapText="1"/>
    </xf>
    <xf numFmtId="0" fontId="4" fillId="0" borderId="3" xfId="2" applyFont="1" applyBorder="1" applyAlignment="1" applyProtection="1">
      <alignment vertical="center" wrapText="1"/>
    </xf>
    <xf numFmtId="0" fontId="4" fillId="0" borderId="4" xfId="2" applyFont="1" applyBorder="1" applyAlignment="1" applyProtection="1">
      <alignment vertical="center" wrapText="1"/>
    </xf>
    <xf numFmtId="0" fontId="4" fillId="0" borderId="0" xfId="2" applyFont="1" applyBorder="1" applyAlignment="1" applyProtection="1">
      <alignment vertical="center" wrapText="1"/>
    </xf>
    <xf numFmtId="0" fontId="4" fillId="0" borderId="5" xfId="2" applyFont="1" applyBorder="1" applyAlignment="1" applyProtection="1">
      <alignment vertical="center" wrapText="1"/>
    </xf>
    <xf numFmtId="0" fontId="4" fillId="0" borderId="6" xfId="2" applyFont="1" applyBorder="1" applyAlignment="1" applyProtection="1">
      <alignment vertical="center" wrapText="1"/>
    </xf>
    <xf numFmtId="0" fontId="4" fillId="0" borderId="7" xfId="2" applyFont="1" applyBorder="1" applyAlignment="1" applyProtection="1">
      <alignment vertical="center" wrapText="1"/>
    </xf>
    <xf numFmtId="0" fontId="4" fillId="0" borderId="8" xfId="2" applyFont="1" applyBorder="1" applyAlignment="1" applyProtection="1">
      <alignment vertical="center" wrapText="1"/>
    </xf>
    <xf numFmtId="165" fontId="1" fillId="0" borderId="15" xfId="0" applyNumberFormat="1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165" fontId="1" fillId="0" borderId="15" xfId="0" applyNumberFormat="1" applyFont="1" applyBorder="1" applyAlignment="1">
      <alignment horizontal="left" vertical="top" wrapText="1"/>
    </xf>
    <xf numFmtId="165" fontId="1" fillId="0" borderId="15" xfId="0" applyNumberFormat="1" applyFont="1" applyBorder="1" applyAlignment="1">
      <alignment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66" fontId="12" fillId="0" borderId="15" xfId="5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 wrapText="1"/>
    </xf>
    <xf numFmtId="2" fontId="5" fillId="4" borderId="19" xfId="0" applyNumberFormat="1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2" fillId="4" borderId="18" xfId="0" applyNumberFormat="1" applyFont="1" applyFill="1" applyBorder="1" applyAlignment="1">
      <alignment horizontal="center" vertical="center" wrapText="1"/>
    </xf>
    <xf numFmtId="3" fontId="12" fillId="4" borderId="19" xfId="0" applyNumberFormat="1" applyFont="1" applyFill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13" xfId="1" xr:uid="{00000000-0005-0000-0000-000002000000}"/>
    <cellStyle name="Обычный 17" xfId="4" xr:uid="{00000000-0005-0000-0000-000003000000}"/>
    <cellStyle name="Процентный 4" xfId="3" xr:uid="{00000000-0005-0000-0000-000004000000}"/>
    <cellStyle name="Финансовый" xfId="5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127000</xdr:colOff>
      <xdr:row>24</xdr:row>
      <xdr:rowOff>97560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121" y="144780"/>
          <a:ext cx="8694419" cy="1834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outlinePr summaryBelow="0" summaryRight="0"/>
    <pageSetUpPr autoPageBreaks="0" fitToPage="1"/>
  </sheetPr>
  <dimension ref="B14:K374"/>
  <sheetViews>
    <sheetView tabSelected="1" zoomScaleNormal="100" workbookViewId="0">
      <selection activeCell="Q37" sqref="Q37"/>
    </sheetView>
  </sheetViews>
  <sheetFormatPr defaultColWidth="11.5" defaultRowHeight="11.65" customHeight="1" x14ac:dyDescent="0.2"/>
  <cols>
    <col min="1" max="1" width="3.6640625" style="1" customWidth="1"/>
    <col min="2" max="2" width="5.5" style="1" customWidth="1"/>
    <col min="3" max="3" width="15.6640625" style="1" customWidth="1"/>
    <col min="4" max="4" width="2.5" style="1" customWidth="1"/>
    <col min="5" max="5" width="14.33203125" style="2" customWidth="1"/>
    <col min="6" max="6" width="67.5" style="2" customWidth="1"/>
    <col min="7" max="7" width="14.6640625" style="3" customWidth="1"/>
    <col min="8" max="8" width="14.6640625" style="2" customWidth="1"/>
    <col min="9" max="9" width="14.5" style="2" customWidth="1"/>
    <col min="10" max="10" width="11.5" style="1"/>
    <col min="11" max="11" width="16.5" style="1" customWidth="1"/>
    <col min="12" max="16384" width="11.5" style="1"/>
  </cols>
  <sheetData>
    <row r="14" spans="2:9" ht="11.65" hidden="1" customHeight="1" thickBot="1" x14ac:dyDescent="0.25"/>
    <row r="15" spans="2:9" ht="11.65" hidden="1" customHeight="1" x14ac:dyDescent="0.2">
      <c r="B15" s="60" t="s">
        <v>525</v>
      </c>
      <c r="C15" s="61"/>
      <c r="D15" s="61"/>
      <c r="E15" s="61"/>
      <c r="F15" s="61"/>
      <c r="G15" s="61"/>
      <c r="H15" s="61"/>
      <c r="I15" s="62"/>
    </row>
    <row r="16" spans="2:9" ht="11.65" hidden="1" customHeight="1" x14ac:dyDescent="0.2">
      <c r="B16" s="63"/>
      <c r="C16" s="64"/>
      <c r="D16" s="64"/>
      <c r="E16" s="64"/>
      <c r="F16" s="64"/>
      <c r="G16" s="64"/>
      <c r="H16" s="64"/>
      <c r="I16" s="65"/>
    </row>
    <row r="17" spans="2:11" ht="11.65" hidden="1" customHeight="1" x14ac:dyDescent="0.2">
      <c r="B17" s="63"/>
      <c r="C17" s="64"/>
      <c r="D17" s="64"/>
      <c r="E17" s="64"/>
      <c r="F17" s="64"/>
      <c r="G17" s="64"/>
      <c r="H17" s="64"/>
      <c r="I17" s="65"/>
    </row>
    <row r="18" spans="2:11" ht="11.65" hidden="1" customHeight="1" x14ac:dyDescent="0.2">
      <c r="B18" s="63"/>
      <c r="C18" s="64"/>
      <c r="D18" s="64"/>
      <c r="E18" s="64"/>
      <c r="F18" s="64"/>
      <c r="G18" s="64"/>
      <c r="H18" s="64"/>
      <c r="I18" s="65"/>
    </row>
    <row r="19" spans="2:11" ht="11.65" hidden="1" customHeight="1" x14ac:dyDescent="0.2">
      <c r="B19" s="63"/>
      <c r="C19" s="64"/>
      <c r="D19" s="64"/>
      <c r="E19" s="64"/>
      <c r="F19" s="64"/>
      <c r="G19" s="64"/>
      <c r="H19" s="64"/>
      <c r="I19" s="65"/>
    </row>
    <row r="20" spans="2:11" ht="11.65" hidden="1" customHeight="1" x14ac:dyDescent="0.2">
      <c r="B20" s="63"/>
      <c r="C20" s="64"/>
      <c r="D20" s="64"/>
      <c r="E20" s="64"/>
      <c r="F20" s="64"/>
      <c r="G20" s="64"/>
      <c r="H20" s="64"/>
      <c r="I20" s="65"/>
    </row>
    <row r="21" spans="2:11" ht="11.65" hidden="1" customHeight="1" x14ac:dyDescent="0.2">
      <c r="B21" s="63"/>
      <c r="C21" s="64"/>
      <c r="D21" s="64"/>
      <c r="E21" s="64"/>
      <c r="F21" s="64"/>
      <c r="G21" s="64"/>
      <c r="H21" s="64"/>
      <c r="I21" s="65"/>
    </row>
    <row r="22" spans="2:11" ht="11.65" hidden="1" customHeight="1" x14ac:dyDescent="0.2">
      <c r="B22" s="63"/>
      <c r="C22" s="64"/>
      <c r="D22" s="64"/>
      <c r="E22" s="64"/>
      <c r="F22" s="64"/>
      <c r="G22" s="64"/>
      <c r="H22" s="64"/>
      <c r="I22" s="65"/>
    </row>
    <row r="23" spans="2:11" ht="11.65" hidden="1" customHeight="1" x14ac:dyDescent="0.2">
      <c r="B23" s="63"/>
      <c r="C23" s="64"/>
      <c r="D23" s="64"/>
      <c r="E23" s="64"/>
      <c r="F23" s="64"/>
      <c r="G23" s="64"/>
      <c r="H23" s="64"/>
      <c r="I23" s="65"/>
    </row>
    <row r="24" spans="2:11" ht="11.65" hidden="1" customHeight="1" thickBot="1" x14ac:dyDescent="0.25">
      <c r="B24" s="66"/>
      <c r="C24" s="67"/>
      <c r="D24" s="67"/>
      <c r="E24" s="67"/>
      <c r="F24" s="67"/>
      <c r="G24" s="67"/>
      <c r="H24" s="67"/>
      <c r="I24" s="68"/>
    </row>
    <row r="25" spans="2:11" ht="11.65" customHeight="1" thickBot="1" x14ac:dyDescent="0.25"/>
    <row r="26" spans="2:11" ht="15" customHeight="1" x14ac:dyDescent="0.2">
      <c r="B26" s="75" t="s">
        <v>603</v>
      </c>
      <c r="C26" s="76"/>
      <c r="D26" s="77"/>
      <c r="F26" s="4" t="s">
        <v>273</v>
      </c>
      <c r="G26" s="4" t="s">
        <v>526</v>
      </c>
      <c r="H26" s="5" t="s">
        <v>527</v>
      </c>
      <c r="I26" s="6" t="s">
        <v>528</v>
      </c>
      <c r="J26" s="40"/>
      <c r="K26" s="42" t="s">
        <v>604</v>
      </c>
    </row>
    <row r="27" spans="2:11" ht="13.9" customHeight="1" thickBot="1" x14ac:dyDescent="0.25">
      <c r="B27" s="78" t="s">
        <v>605</v>
      </c>
      <c r="C27" s="79"/>
      <c r="D27" s="80"/>
      <c r="F27" s="7">
        <v>0</v>
      </c>
      <c r="G27" s="7">
        <v>0</v>
      </c>
      <c r="H27" s="8">
        <v>0</v>
      </c>
      <c r="I27" s="9">
        <v>0</v>
      </c>
      <c r="J27" s="41"/>
      <c r="K27" s="43">
        <v>44.55</v>
      </c>
    </row>
    <row r="28" spans="2:11" ht="11.65" customHeight="1" x14ac:dyDescent="0.2">
      <c r="J28" s="2"/>
      <c r="K28" s="2"/>
    </row>
    <row r="29" spans="2:11" s="22" customFormat="1" ht="41.65" customHeight="1" x14ac:dyDescent="0.2">
      <c r="B29" s="10" t="s">
        <v>529</v>
      </c>
      <c r="C29" s="10" t="s">
        <v>530</v>
      </c>
      <c r="D29" s="10" t="s">
        <v>0</v>
      </c>
      <c r="E29" s="10" t="s">
        <v>1</v>
      </c>
      <c r="F29" s="10" t="s">
        <v>2</v>
      </c>
      <c r="G29" s="10" t="s">
        <v>566</v>
      </c>
      <c r="H29" s="10" t="s">
        <v>531</v>
      </c>
      <c r="I29" s="10" t="s">
        <v>532</v>
      </c>
      <c r="J29" s="10" t="s">
        <v>575</v>
      </c>
      <c r="K29" s="10" t="s">
        <v>574</v>
      </c>
    </row>
    <row r="30" spans="2:11" s="22" customFormat="1" ht="15" customHeight="1" x14ac:dyDescent="0.2">
      <c r="B30" s="59">
        <v>1</v>
      </c>
      <c r="C30" s="23"/>
      <c r="D30" s="26" t="s">
        <v>374</v>
      </c>
      <c r="E30" s="23"/>
      <c r="F30" s="23"/>
      <c r="G30" s="24"/>
      <c r="H30" s="24"/>
      <c r="I30" s="24"/>
      <c r="J30" s="24"/>
      <c r="K30" s="37"/>
    </row>
    <row r="31" spans="2:11" ht="11.25" x14ac:dyDescent="0.2">
      <c r="B31" s="58">
        <v>2</v>
      </c>
      <c r="C31" s="13" t="s">
        <v>374</v>
      </c>
      <c r="D31" s="27">
        <v>10307</v>
      </c>
      <c r="E31" s="28" t="s">
        <v>375</v>
      </c>
      <c r="F31" s="28" t="s">
        <v>376</v>
      </c>
      <c r="G31" s="11">
        <v>1</v>
      </c>
      <c r="H31" s="12">
        <v>14.18</v>
      </c>
      <c r="I31" s="32">
        <f t="shared" ref="I31:I62" si="0">H31-H31*$I$27</f>
        <v>14.18</v>
      </c>
      <c r="J31" s="81">
        <f>SUM(I31:I32)</f>
        <v>26.83</v>
      </c>
      <c r="K31" s="86">
        <f>J31*K27</f>
        <v>1195.2764999999999</v>
      </c>
    </row>
    <row r="32" spans="2:11" ht="11.25" x14ac:dyDescent="0.2">
      <c r="B32" s="58">
        <v>3</v>
      </c>
      <c r="C32" s="13" t="s">
        <v>330</v>
      </c>
      <c r="D32" s="27">
        <v>10309</v>
      </c>
      <c r="E32" s="28" t="s">
        <v>355</v>
      </c>
      <c r="F32" s="28" t="s">
        <v>356</v>
      </c>
      <c r="G32" s="11">
        <v>0.5</v>
      </c>
      <c r="H32" s="12">
        <v>12.65</v>
      </c>
      <c r="I32" s="32">
        <f t="shared" si="0"/>
        <v>12.65</v>
      </c>
      <c r="J32" s="81"/>
      <c r="K32" s="86"/>
    </row>
    <row r="33" spans="2:11" ht="11.25" x14ac:dyDescent="0.2">
      <c r="B33" s="58">
        <v>4</v>
      </c>
      <c r="C33" s="44" t="s">
        <v>374</v>
      </c>
      <c r="D33" s="45">
        <v>10244</v>
      </c>
      <c r="E33" s="46" t="s">
        <v>396</v>
      </c>
      <c r="F33" s="46" t="s">
        <v>397</v>
      </c>
      <c r="G33" s="47">
        <v>1</v>
      </c>
      <c r="H33" s="48">
        <v>15.33</v>
      </c>
      <c r="I33" s="53">
        <f t="shared" si="0"/>
        <v>15.33</v>
      </c>
      <c r="J33" s="82">
        <f>SUM(I33:I34)</f>
        <v>28.1</v>
      </c>
      <c r="K33" s="85">
        <f>J33*K27</f>
        <v>1251.855</v>
      </c>
    </row>
    <row r="34" spans="2:11" ht="11.25" x14ac:dyDescent="0.2">
      <c r="B34" s="58">
        <v>5</v>
      </c>
      <c r="C34" s="44" t="s">
        <v>330</v>
      </c>
      <c r="D34" s="45">
        <v>10253</v>
      </c>
      <c r="E34" s="46" t="s">
        <v>345</v>
      </c>
      <c r="F34" s="46" t="s">
        <v>346</v>
      </c>
      <c r="G34" s="47">
        <v>0.5</v>
      </c>
      <c r="H34" s="48">
        <v>12.77</v>
      </c>
      <c r="I34" s="53">
        <f t="shared" si="0"/>
        <v>12.77</v>
      </c>
      <c r="J34" s="82"/>
      <c r="K34" s="85"/>
    </row>
    <row r="35" spans="2:11" ht="11.25" x14ac:dyDescent="0.2">
      <c r="B35" s="58">
        <v>6</v>
      </c>
      <c r="C35" s="44" t="s">
        <v>374</v>
      </c>
      <c r="D35" s="45">
        <v>10243</v>
      </c>
      <c r="E35" s="46" t="s">
        <v>398</v>
      </c>
      <c r="F35" s="46" t="s">
        <v>397</v>
      </c>
      <c r="G35" s="47">
        <v>4</v>
      </c>
      <c r="H35" s="48">
        <v>61.3</v>
      </c>
      <c r="I35" s="53">
        <f t="shared" si="0"/>
        <v>61.3</v>
      </c>
      <c r="J35" s="82">
        <f>SUM(I35:I36)</f>
        <v>86.86</v>
      </c>
      <c r="K35" s="85">
        <f>J35*K27</f>
        <v>3869.6129999999998</v>
      </c>
    </row>
    <row r="36" spans="2:11" ht="11.25" x14ac:dyDescent="0.2">
      <c r="B36" s="58">
        <v>7</v>
      </c>
      <c r="C36" s="44" t="s">
        <v>330</v>
      </c>
      <c r="D36" s="45">
        <v>10779</v>
      </c>
      <c r="E36" s="46" t="s">
        <v>349</v>
      </c>
      <c r="F36" s="46" t="s">
        <v>350</v>
      </c>
      <c r="G36" s="47">
        <v>1</v>
      </c>
      <c r="H36" s="48">
        <v>25.56</v>
      </c>
      <c r="I36" s="53">
        <f t="shared" si="0"/>
        <v>25.56</v>
      </c>
      <c r="J36" s="82"/>
      <c r="K36" s="85"/>
    </row>
    <row r="37" spans="2:11" ht="11.25" x14ac:dyDescent="0.2">
      <c r="B37" s="58">
        <v>8</v>
      </c>
      <c r="C37" s="13" t="s">
        <v>374</v>
      </c>
      <c r="D37" s="27">
        <v>10690</v>
      </c>
      <c r="E37" s="28" t="s">
        <v>394</v>
      </c>
      <c r="F37" s="28" t="s">
        <v>395</v>
      </c>
      <c r="G37" s="11">
        <v>1</v>
      </c>
      <c r="H37" s="12">
        <v>21.83</v>
      </c>
      <c r="I37" s="32">
        <f t="shared" si="0"/>
        <v>21.83</v>
      </c>
      <c r="J37" s="81">
        <f>SUM(I37:I38)</f>
        <v>34.599999999999994</v>
      </c>
      <c r="K37" s="86">
        <f>J37*K27</f>
        <v>1541.4299999999996</v>
      </c>
    </row>
    <row r="38" spans="2:11" ht="11.25" x14ac:dyDescent="0.2">
      <c r="B38" s="58">
        <v>9</v>
      </c>
      <c r="C38" s="13" t="s">
        <v>330</v>
      </c>
      <c r="D38" s="27">
        <v>10253</v>
      </c>
      <c r="E38" s="28" t="s">
        <v>345</v>
      </c>
      <c r="F38" s="28" t="s">
        <v>346</v>
      </c>
      <c r="G38" s="11">
        <v>0.5</v>
      </c>
      <c r="H38" s="12">
        <v>12.77</v>
      </c>
      <c r="I38" s="32">
        <f t="shared" si="0"/>
        <v>12.77</v>
      </c>
      <c r="J38" s="81"/>
      <c r="K38" s="86"/>
    </row>
    <row r="39" spans="2:11" ht="11.25" x14ac:dyDescent="0.2">
      <c r="B39" s="58">
        <v>10</v>
      </c>
      <c r="C39" s="49" t="s">
        <v>374</v>
      </c>
      <c r="D39" s="50">
        <v>10280</v>
      </c>
      <c r="E39" s="51" t="s">
        <v>388</v>
      </c>
      <c r="F39" s="51" t="s">
        <v>389</v>
      </c>
      <c r="G39" s="52">
        <v>1</v>
      </c>
      <c r="H39" s="48">
        <v>24.56</v>
      </c>
      <c r="I39" s="53">
        <f t="shared" si="0"/>
        <v>24.56</v>
      </c>
      <c r="J39" s="82">
        <f>SUM(I39:I40)</f>
        <v>37.33</v>
      </c>
      <c r="K39" s="85">
        <f>J39*K27</f>
        <v>1663.0514999999998</v>
      </c>
    </row>
    <row r="40" spans="2:11" ht="11.25" x14ac:dyDescent="0.2">
      <c r="B40" s="58">
        <v>11</v>
      </c>
      <c r="C40" s="49" t="s">
        <v>330</v>
      </c>
      <c r="D40" s="50">
        <v>10253</v>
      </c>
      <c r="E40" s="51" t="s">
        <v>345</v>
      </c>
      <c r="F40" s="51" t="s">
        <v>346</v>
      </c>
      <c r="G40" s="52">
        <v>0.5</v>
      </c>
      <c r="H40" s="48">
        <v>12.77</v>
      </c>
      <c r="I40" s="53">
        <f t="shared" si="0"/>
        <v>12.77</v>
      </c>
      <c r="J40" s="82"/>
      <c r="K40" s="85"/>
    </row>
    <row r="41" spans="2:11" ht="12" customHeight="1" x14ac:dyDescent="0.2">
      <c r="B41" s="58">
        <v>12</v>
      </c>
      <c r="C41" s="49" t="s">
        <v>374</v>
      </c>
      <c r="D41" s="50">
        <v>12526</v>
      </c>
      <c r="E41" s="51" t="s">
        <v>592</v>
      </c>
      <c r="F41" s="51" t="s">
        <v>389</v>
      </c>
      <c r="G41" s="52">
        <v>4</v>
      </c>
      <c r="H41" s="48">
        <v>98.23</v>
      </c>
      <c r="I41" s="53">
        <f t="shared" si="0"/>
        <v>98.23</v>
      </c>
      <c r="J41" s="83">
        <f>SUM(I41:I42)</f>
        <v>123.77000000000001</v>
      </c>
      <c r="K41" s="87">
        <f>J41*K27</f>
        <v>5513.9535000000005</v>
      </c>
    </row>
    <row r="42" spans="2:11" ht="11.25" x14ac:dyDescent="0.2">
      <c r="B42" s="58">
        <v>13</v>
      </c>
      <c r="C42" s="49" t="s">
        <v>330</v>
      </c>
      <c r="D42" s="50">
        <v>12527</v>
      </c>
      <c r="E42" s="51" t="s">
        <v>593</v>
      </c>
      <c r="F42" s="51" t="s">
        <v>569</v>
      </c>
      <c r="G42" s="52">
        <v>1</v>
      </c>
      <c r="H42" s="48">
        <v>25.54</v>
      </c>
      <c r="I42" s="53">
        <f t="shared" si="0"/>
        <v>25.54</v>
      </c>
      <c r="J42" s="84"/>
      <c r="K42" s="88"/>
    </row>
    <row r="43" spans="2:11" ht="11.25" x14ac:dyDescent="0.2">
      <c r="B43" s="58">
        <v>14</v>
      </c>
      <c r="C43" s="13" t="s">
        <v>374</v>
      </c>
      <c r="D43" s="27">
        <v>12274</v>
      </c>
      <c r="E43" s="28" t="s">
        <v>567</v>
      </c>
      <c r="F43" s="28" t="s">
        <v>568</v>
      </c>
      <c r="G43" s="11">
        <v>1</v>
      </c>
      <c r="H43" s="12">
        <v>20.239999999999998</v>
      </c>
      <c r="I43" s="32">
        <f t="shared" si="0"/>
        <v>20.239999999999998</v>
      </c>
      <c r="J43" s="81">
        <f>SUM(I43:I44)</f>
        <v>33.01</v>
      </c>
      <c r="K43" s="86">
        <f>J43*K27</f>
        <v>1470.5954999999999</v>
      </c>
    </row>
    <row r="44" spans="2:11" ht="11.25" x14ac:dyDescent="0.2">
      <c r="B44" s="58">
        <v>15</v>
      </c>
      <c r="C44" s="13" t="s">
        <v>330</v>
      </c>
      <c r="D44" s="27">
        <v>10253</v>
      </c>
      <c r="E44" s="28" t="s">
        <v>345</v>
      </c>
      <c r="F44" s="28" t="s">
        <v>569</v>
      </c>
      <c r="G44" s="11">
        <v>0.5</v>
      </c>
      <c r="H44" s="12">
        <v>12.77</v>
      </c>
      <c r="I44" s="32">
        <f t="shared" si="0"/>
        <v>12.77</v>
      </c>
      <c r="J44" s="81"/>
      <c r="K44" s="86"/>
    </row>
    <row r="45" spans="2:11" ht="12" customHeight="1" x14ac:dyDescent="0.2">
      <c r="B45" s="58">
        <v>16</v>
      </c>
      <c r="C45" s="49" t="s">
        <v>374</v>
      </c>
      <c r="D45" s="50">
        <v>12602</v>
      </c>
      <c r="E45" s="51" t="s">
        <v>590</v>
      </c>
      <c r="F45" s="51" t="s">
        <v>591</v>
      </c>
      <c r="G45" s="52">
        <v>1</v>
      </c>
      <c r="H45" s="48">
        <v>63.96</v>
      </c>
      <c r="I45" s="53">
        <f t="shared" si="0"/>
        <v>63.96</v>
      </c>
      <c r="J45" s="82">
        <f>SUM(I45:I46)</f>
        <v>76.73</v>
      </c>
      <c r="K45" s="85">
        <f>J45*K27</f>
        <v>3418.3215</v>
      </c>
    </row>
    <row r="46" spans="2:11" ht="11.25" x14ac:dyDescent="0.2">
      <c r="B46" s="58">
        <v>17</v>
      </c>
      <c r="C46" s="49" t="s">
        <v>330</v>
      </c>
      <c r="D46" s="50">
        <v>10253</v>
      </c>
      <c r="E46" s="51" t="s">
        <v>345</v>
      </c>
      <c r="F46" s="51" t="s">
        <v>346</v>
      </c>
      <c r="G46" s="52">
        <v>0.5</v>
      </c>
      <c r="H46" s="48">
        <v>12.77</v>
      </c>
      <c r="I46" s="53">
        <f t="shared" si="0"/>
        <v>12.77</v>
      </c>
      <c r="J46" s="82"/>
      <c r="K46" s="85"/>
    </row>
    <row r="47" spans="2:11" ht="11.25" x14ac:dyDescent="0.2">
      <c r="B47" s="58">
        <v>18</v>
      </c>
      <c r="C47" s="13" t="s">
        <v>374</v>
      </c>
      <c r="D47" s="27">
        <v>10433</v>
      </c>
      <c r="E47" s="28" t="s">
        <v>377</v>
      </c>
      <c r="F47" s="28" t="s">
        <v>378</v>
      </c>
      <c r="G47" s="11">
        <v>1</v>
      </c>
      <c r="H47" s="12">
        <v>58.4</v>
      </c>
      <c r="I47" s="32">
        <f t="shared" si="0"/>
        <v>58.4</v>
      </c>
      <c r="J47" s="81">
        <f>SUM(I47:I48)</f>
        <v>71.17</v>
      </c>
      <c r="K47" s="86">
        <f>J47*K27</f>
        <v>3170.6234999999997</v>
      </c>
    </row>
    <row r="48" spans="2:11" ht="11.25" x14ac:dyDescent="0.2">
      <c r="B48" s="58">
        <v>19</v>
      </c>
      <c r="C48" s="13" t="s">
        <v>330</v>
      </c>
      <c r="D48" s="27">
        <v>10253</v>
      </c>
      <c r="E48" s="28" t="s">
        <v>345</v>
      </c>
      <c r="F48" s="28" t="s">
        <v>346</v>
      </c>
      <c r="G48" s="11">
        <v>0.5</v>
      </c>
      <c r="H48" s="12">
        <v>12.77</v>
      </c>
      <c r="I48" s="32">
        <f t="shared" si="0"/>
        <v>12.77</v>
      </c>
      <c r="J48" s="81"/>
      <c r="K48" s="86"/>
    </row>
    <row r="49" spans="2:11" ht="11.25" x14ac:dyDescent="0.2">
      <c r="B49" s="58">
        <v>20</v>
      </c>
      <c r="C49" s="49" t="s">
        <v>374</v>
      </c>
      <c r="D49" s="50">
        <v>10886</v>
      </c>
      <c r="E49" s="51" t="s">
        <v>390</v>
      </c>
      <c r="F49" s="51" t="s">
        <v>391</v>
      </c>
      <c r="G49" s="52">
        <v>1</v>
      </c>
      <c r="H49" s="48">
        <v>26.51</v>
      </c>
      <c r="I49" s="53">
        <f t="shared" si="0"/>
        <v>26.51</v>
      </c>
      <c r="J49" s="82">
        <f>SUM(I49:I50)</f>
        <v>39.54</v>
      </c>
      <c r="K49" s="85">
        <f>J49*K27</f>
        <v>1761.5069999999998</v>
      </c>
    </row>
    <row r="50" spans="2:11" ht="11.25" x14ac:dyDescent="0.2">
      <c r="B50" s="58">
        <v>21</v>
      </c>
      <c r="C50" s="49" t="s">
        <v>330</v>
      </c>
      <c r="D50" s="50">
        <v>11573</v>
      </c>
      <c r="E50" s="51" t="s">
        <v>370</v>
      </c>
      <c r="F50" s="51" t="s">
        <v>371</v>
      </c>
      <c r="G50" s="52">
        <v>0.5</v>
      </c>
      <c r="H50" s="48">
        <v>13.03</v>
      </c>
      <c r="I50" s="53">
        <f t="shared" si="0"/>
        <v>13.03</v>
      </c>
      <c r="J50" s="82"/>
      <c r="K50" s="85"/>
    </row>
    <row r="51" spans="2:11" ht="11.25" x14ac:dyDescent="0.2">
      <c r="B51" s="58">
        <v>22</v>
      </c>
      <c r="C51" s="13" t="s">
        <v>374</v>
      </c>
      <c r="D51" s="27">
        <v>10249</v>
      </c>
      <c r="E51" s="28" t="s">
        <v>383</v>
      </c>
      <c r="F51" s="28" t="s">
        <v>384</v>
      </c>
      <c r="G51" s="11">
        <v>1</v>
      </c>
      <c r="H51" s="12">
        <v>35.85</v>
      </c>
      <c r="I51" s="32">
        <f t="shared" si="0"/>
        <v>35.85</v>
      </c>
      <c r="J51" s="81">
        <f>SUM(I51:I52)</f>
        <v>61.650000000000006</v>
      </c>
      <c r="K51" s="86">
        <f>J51*K27</f>
        <v>2746.5075000000002</v>
      </c>
    </row>
    <row r="52" spans="2:11" ht="22.5" x14ac:dyDescent="0.2">
      <c r="B52" s="58">
        <v>23</v>
      </c>
      <c r="C52" s="13" t="s">
        <v>330</v>
      </c>
      <c r="D52" s="27">
        <v>10250</v>
      </c>
      <c r="E52" s="28" t="s">
        <v>357</v>
      </c>
      <c r="F52" s="28" t="s">
        <v>358</v>
      </c>
      <c r="G52" s="11">
        <v>0.5</v>
      </c>
      <c r="H52" s="12">
        <v>25.8</v>
      </c>
      <c r="I52" s="32">
        <f t="shared" si="0"/>
        <v>25.8</v>
      </c>
      <c r="J52" s="81"/>
      <c r="K52" s="86"/>
    </row>
    <row r="53" spans="2:11" ht="12" x14ac:dyDescent="0.2">
      <c r="B53" s="58">
        <v>24</v>
      </c>
      <c r="C53" s="13" t="s">
        <v>374</v>
      </c>
      <c r="D53" s="27">
        <v>10248</v>
      </c>
      <c r="E53" s="28" t="s">
        <v>385</v>
      </c>
      <c r="F53" s="28" t="s">
        <v>384</v>
      </c>
      <c r="G53" s="11">
        <v>4</v>
      </c>
      <c r="H53" s="12">
        <v>148.68</v>
      </c>
      <c r="I53" s="32">
        <f t="shared" si="0"/>
        <v>148.68</v>
      </c>
      <c r="J53" s="36"/>
      <c r="K53" s="38">
        <f>I53*$K$27</f>
        <v>6623.6939999999995</v>
      </c>
    </row>
    <row r="54" spans="2:11" ht="22.5" x14ac:dyDescent="0.2">
      <c r="B54" s="58">
        <v>25</v>
      </c>
      <c r="C54" s="13" t="s">
        <v>330</v>
      </c>
      <c r="D54" s="27">
        <v>10434</v>
      </c>
      <c r="E54" s="28" t="s">
        <v>359</v>
      </c>
      <c r="F54" s="28" t="s">
        <v>360</v>
      </c>
      <c r="G54" s="11">
        <v>1</v>
      </c>
      <c r="H54" s="12">
        <v>51.59</v>
      </c>
      <c r="I54" s="32">
        <f t="shared" si="0"/>
        <v>51.59</v>
      </c>
      <c r="J54" s="36"/>
      <c r="K54" s="38">
        <f t="shared" ref="K54:K56" si="1">I54*$K$27</f>
        <v>2298.3344999999999</v>
      </c>
    </row>
    <row r="55" spans="2:11" ht="12" x14ac:dyDescent="0.2">
      <c r="B55" s="58">
        <v>26</v>
      </c>
      <c r="C55" s="49" t="s">
        <v>374</v>
      </c>
      <c r="D55" s="50">
        <v>12292</v>
      </c>
      <c r="E55" s="51" t="s">
        <v>570</v>
      </c>
      <c r="F55" s="51" t="s">
        <v>571</v>
      </c>
      <c r="G55" s="52">
        <v>4</v>
      </c>
      <c r="H55" s="48">
        <v>174.91</v>
      </c>
      <c r="I55" s="53">
        <f t="shared" si="0"/>
        <v>174.91</v>
      </c>
      <c r="J55" s="54"/>
      <c r="K55" s="55">
        <f t="shared" si="1"/>
        <v>7792.240499999999</v>
      </c>
    </row>
    <row r="56" spans="2:11" ht="22.5" x14ac:dyDescent="0.2">
      <c r="B56" s="58">
        <v>27</v>
      </c>
      <c r="C56" s="49" t="s">
        <v>330</v>
      </c>
      <c r="D56" s="50">
        <v>10434</v>
      </c>
      <c r="E56" s="51" t="s">
        <v>359</v>
      </c>
      <c r="F56" s="51" t="s">
        <v>360</v>
      </c>
      <c r="G56" s="52">
        <v>1</v>
      </c>
      <c r="H56" s="48">
        <v>51.59</v>
      </c>
      <c r="I56" s="53">
        <f t="shared" si="0"/>
        <v>51.59</v>
      </c>
      <c r="J56" s="54"/>
      <c r="K56" s="55">
        <f t="shared" si="1"/>
        <v>2298.3344999999999</v>
      </c>
    </row>
    <row r="57" spans="2:11" ht="11.25" x14ac:dyDescent="0.2">
      <c r="B57" s="58">
        <v>28</v>
      </c>
      <c r="C57" s="13" t="s">
        <v>374</v>
      </c>
      <c r="D57" s="27">
        <v>11889</v>
      </c>
      <c r="E57" s="28" t="s">
        <v>381</v>
      </c>
      <c r="F57" s="28" t="s">
        <v>382</v>
      </c>
      <c r="G57" s="11">
        <v>1</v>
      </c>
      <c r="H57" s="12">
        <v>35.85</v>
      </c>
      <c r="I57" s="32">
        <f t="shared" si="0"/>
        <v>35.85</v>
      </c>
      <c r="J57" s="81">
        <f>SUM(I57:I58)</f>
        <v>73.16</v>
      </c>
      <c r="K57" s="86">
        <f>J57*K27</f>
        <v>3259.2779999999998</v>
      </c>
    </row>
    <row r="58" spans="2:11" ht="11.25" x14ac:dyDescent="0.2">
      <c r="B58" s="58">
        <v>29</v>
      </c>
      <c r="C58" s="13" t="s">
        <v>330</v>
      </c>
      <c r="D58" s="27">
        <v>11890</v>
      </c>
      <c r="E58" s="28" t="s">
        <v>366</v>
      </c>
      <c r="F58" s="28" t="s">
        <v>367</v>
      </c>
      <c r="G58" s="11">
        <v>0.5</v>
      </c>
      <c r="H58" s="12">
        <v>37.31</v>
      </c>
      <c r="I58" s="32">
        <f t="shared" si="0"/>
        <v>37.31</v>
      </c>
      <c r="J58" s="81"/>
      <c r="K58" s="86"/>
    </row>
    <row r="59" spans="2:11" ht="11.25" x14ac:dyDescent="0.2">
      <c r="B59" s="58">
        <v>30</v>
      </c>
      <c r="C59" s="49" t="s">
        <v>374</v>
      </c>
      <c r="D59" s="50">
        <v>12028</v>
      </c>
      <c r="E59" s="51" t="s">
        <v>386</v>
      </c>
      <c r="F59" s="51" t="s">
        <v>387</v>
      </c>
      <c r="G59" s="52">
        <v>1</v>
      </c>
      <c r="H59" s="48">
        <v>56.64</v>
      </c>
      <c r="I59" s="53">
        <f t="shared" si="0"/>
        <v>56.64</v>
      </c>
      <c r="J59" s="82">
        <f>SUM(I59:I60)</f>
        <v>82.44</v>
      </c>
      <c r="K59" s="85">
        <f>J59*K27</f>
        <v>3672.7019999999998</v>
      </c>
    </row>
    <row r="60" spans="2:11" ht="22.5" x14ac:dyDescent="0.2">
      <c r="B60" s="58">
        <v>31</v>
      </c>
      <c r="C60" s="49" t="s">
        <v>330</v>
      </c>
      <c r="D60" s="50">
        <v>10250</v>
      </c>
      <c r="E60" s="51" t="s">
        <v>357</v>
      </c>
      <c r="F60" s="51" t="s">
        <v>563</v>
      </c>
      <c r="G60" s="52">
        <v>0.5</v>
      </c>
      <c r="H60" s="48">
        <v>25.8</v>
      </c>
      <c r="I60" s="53">
        <f t="shared" si="0"/>
        <v>25.8</v>
      </c>
      <c r="J60" s="82"/>
      <c r="K60" s="85"/>
    </row>
    <row r="61" spans="2:11" ht="12" x14ac:dyDescent="0.2">
      <c r="B61" s="58">
        <v>32</v>
      </c>
      <c r="C61" s="13" t="s">
        <v>374</v>
      </c>
      <c r="D61" s="27">
        <v>10439</v>
      </c>
      <c r="E61" s="28" t="s">
        <v>392</v>
      </c>
      <c r="F61" s="28" t="s">
        <v>393</v>
      </c>
      <c r="G61" s="11">
        <v>1</v>
      </c>
      <c r="H61" s="12">
        <v>58.78</v>
      </c>
      <c r="I61" s="32">
        <f t="shared" si="0"/>
        <v>58.78</v>
      </c>
      <c r="J61" s="32">
        <f>I61</f>
        <v>58.78</v>
      </c>
      <c r="K61" s="74">
        <f>J61*K27</f>
        <v>2618.6489999999999</v>
      </c>
    </row>
    <row r="62" spans="2:11" ht="12" x14ac:dyDescent="0.2">
      <c r="B62" s="58">
        <v>33</v>
      </c>
      <c r="C62" s="49" t="s">
        <v>374</v>
      </c>
      <c r="D62" s="50">
        <v>10653</v>
      </c>
      <c r="E62" s="51" t="s">
        <v>379</v>
      </c>
      <c r="F62" s="51" t="s">
        <v>380</v>
      </c>
      <c r="G62" s="52">
        <v>0.4</v>
      </c>
      <c r="H62" s="48">
        <v>14.94</v>
      </c>
      <c r="I62" s="53">
        <f t="shared" si="0"/>
        <v>14.94</v>
      </c>
      <c r="J62" s="53"/>
      <c r="K62" s="55">
        <f>I62*K27</f>
        <v>665.57699999999988</v>
      </c>
    </row>
    <row r="63" spans="2:11" s="22" customFormat="1" ht="15" customHeight="1" x14ac:dyDescent="0.2">
      <c r="B63" s="59">
        <v>34</v>
      </c>
      <c r="C63" s="23"/>
      <c r="D63" s="26" t="s">
        <v>274</v>
      </c>
      <c r="E63" s="23"/>
      <c r="F63" s="34"/>
      <c r="G63" s="24"/>
      <c r="H63" s="56"/>
      <c r="I63" s="56"/>
      <c r="J63" s="56"/>
      <c r="K63" s="39"/>
    </row>
    <row r="64" spans="2:11" ht="11.25" x14ac:dyDescent="0.2">
      <c r="B64" s="58">
        <v>35</v>
      </c>
      <c r="C64" s="13" t="s">
        <v>274</v>
      </c>
      <c r="D64" s="27">
        <v>11490</v>
      </c>
      <c r="E64" s="28" t="s">
        <v>293</v>
      </c>
      <c r="F64" s="28" t="s">
        <v>294</v>
      </c>
      <c r="G64" s="11">
        <v>1</v>
      </c>
      <c r="H64" s="12">
        <v>17.149999999999999</v>
      </c>
      <c r="I64" s="32">
        <f t="shared" ref="I64:I80" si="2">H64-H64*$I$27</f>
        <v>17.149999999999999</v>
      </c>
      <c r="J64" s="81">
        <f>SUM(I65:I66)</f>
        <v>25.169999999999998</v>
      </c>
      <c r="K64" s="86">
        <f>J64*K27</f>
        <v>1121.3234999999997</v>
      </c>
    </row>
    <row r="65" spans="2:11" ht="11.25" x14ac:dyDescent="0.2">
      <c r="B65" s="58">
        <v>36</v>
      </c>
      <c r="C65" s="13" t="s">
        <v>274</v>
      </c>
      <c r="D65" s="27">
        <v>10308</v>
      </c>
      <c r="E65" s="28" t="s">
        <v>295</v>
      </c>
      <c r="F65" s="28" t="s">
        <v>296</v>
      </c>
      <c r="G65" s="11">
        <v>1</v>
      </c>
      <c r="H65" s="12">
        <v>17.149999999999999</v>
      </c>
      <c r="I65" s="32">
        <f t="shared" si="2"/>
        <v>17.149999999999999</v>
      </c>
      <c r="J65" s="81"/>
      <c r="K65" s="86"/>
    </row>
    <row r="66" spans="2:11" ht="11.25" x14ac:dyDescent="0.2">
      <c r="B66" s="58">
        <v>37</v>
      </c>
      <c r="C66" s="13" t="s">
        <v>330</v>
      </c>
      <c r="D66" s="27">
        <v>10310</v>
      </c>
      <c r="E66" s="28" t="s">
        <v>353</v>
      </c>
      <c r="F66" s="28" t="s">
        <v>354</v>
      </c>
      <c r="G66" s="11">
        <v>0.2</v>
      </c>
      <c r="H66" s="12">
        <v>8.02</v>
      </c>
      <c r="I66" s="32">
        <f t="shared" si="2"/>
        <v>8.02</v>
      </c>
      <c r="J66" s="81"/>
      <c r="K66" s="86"/>
    </row>
    <row r="67" spans="2:11" ht="11.25" x14ac:dyDescent="0.2">
      <c r="B67" s="58">
        <v>38</v>
      </c>
      <c r="C67" s="49" t="s">
        <v>274</v>
      </c>
      <c r="D67" s="50">
        <v>10647</v>
      </c>
      <c r="E67" s="51" t="s">
        <v>275</v>
      </c>
      <c r="F67" s="51" t="s">
        <v>276</v>
      </c>
      <c r="G67" s="52">
        <v>1</v>
      </c>
      <c r="H67" s="48">
        <v>18.71</v>
      </c>
      <c r="I67" s="53">
        <f t="shared" si="2"/>
        <v>18.71</v>
      </c>
      <c r="J67" s="82">
        <f>SUM(I69:I70)</f>
        <v>24.67</v>
      </c>
      <c r="K67" s="85">
        <f>J67*K27</f>
        <v>1099.0485000000001</v>
      </c>
    </row>
    <row r="68" spans="2:11" ht="11.25" x14ac:dyDescent="0.2">
      <c r="B68" s="58">
        <v>39</v>
      </c>
      <c r="C68" s="49" t="s">
        <v>274</v>
      </c>
      <c r="D68" s="50">
        <v>10264</v>
      </c>
      <c r="E68" s="51" t="s">
        <v>277</v>
      </c>
      <c r="F68" s="51" t="s">
        <v>278</v>
      </c>
      <c r="G68" s="52">
        <v>1</v>
      </c>
      <c r="H68" s="48">
        <v>18.71</v>
      </c>
      <c r="I68" s="53">
        <f t="shared" si="2"/>
        <v>18.71</v>
      </c>
      <c r="J68" s="82"/>
      <c r="K68" s="85"/>
    </row>
    <row r="69" spans="2:11" ht="11.25" x14ac:dyDescent="0.2">
      <c r="B69" s="58">
        <v>40</v>
      </c>
      <c r="C69" s="49" t="s">
        <v>274</v>
      </c>
      <c r="D69" s="50">
        <v>10272</v>
      </c>
      <c r="E69" s="51" t="s">
        <v>280</v>
      </c>
      <c r="F69" s="51" t="s">
        <v>281</v>
      </c>
      <c r="G69" s="52">
        <v>1</v>
      </c>
      <c r="H69" s="48">
        <v>18.71</v>
      </c>
      <c r="I69" s="53">
        <f t="shared" si="2"/>
        <v>18.71</v>
      </c>
      <c r="J69" s="82"/>
      <c r="K69" s="85"/>
    </row>
    <row r="70" spans="2:11" ht="11.25" x14ac:dyDescent="0.2">
      <c r="B70" s="58">
        <v>41</v>
      </c>
      <c r="C70" s="49" t="s">
        <v>330</v>
      </c>
      <c r="D70" s="50">
        <v>10311</v>
      </c>
      <c r="E70" s="51" t="s">
        <v>347</v>
      </c>
      <c r="F70" s="51" t="s">
        <v>565</v>
      </c>
      <c r="G70" s="52">
        <v>0.2</v>
      </c>
      <c r="H70" s="48">
        <v>5.96</v>
      </c>
      <c r="I70" s="53">
        <f t="shared" si="2"/>
        <v>5.96</v>
      </c>
      <c r="J70" s="82"/>
      <c r="K70" s="85"/>
    </row>
    <row r="71" spans="2:11" ht="11.25" x14ac:dyDescent="0.2">
      <c r="B71" s="58">
        <v>42</v>
      </c>
      <c r="C71" s="49" t="s">
        <v>274</v>
      </c>
      <c r="D71" s="50">
        <v>10265</v>
      </c>
      <c r="E71" s="51" t="s">
        <v>279</v>
      </c>
      <c r="F71" s="51" t="s">
        <v>278</v>
      </c>
      <c r="G71" s="52">
        <v>2.5</v>
      </c>
      <c r="H71" s="48">
        <v>46.78</v>
      </c>
      <c r="I71" s="53">
        <f t="shared" si="2"/>
        <v>46.78</v>
      </c>
      <c r="J71" s="82">
        <f>SUM(I72:I73)</f>
        <v>59.55</v>
      </c>
      <c r="K71" s="85">
        <f>J71*K27</f>
        <v>2652.9524999999999</v>
      </c>
    </row>
    <row r="72" spans="2:11" ht="11.25" x14ac:dyDescent="0.2">
      <c r="B72" s="58">
        <v>43</v>
      </c>
      <c r="C72" s="49" t="s">
        <v>274</v>
      </c>
      <c r="D72" s="50">
        <v>10273</v>
      </c>
      <c r="E72" s="51" t="s">
        <v>282</v>
      </c>
      <c r="F72" s="51" t="s">
        <v>281</v>
      </c>
      <c r="G72" s="52">
        <v>2.5</v>
      </c>
      <c r="H72" s="48">
        <v>46.78</v>
      </c>
      <c r="I72" s="53">
        <f t="shared" si="2"/>
        <v>46.78</v>
      </c>
      <c r="J72" s="82"/>
      <c r="K72" s="85"/>
    </row>
    <row r="73" spans="2:11" ht="11.25" x14ac:dyDescent="0.2">
      <c r="B73" s="58">
        <v>44</v>
      </c>
      <c r="C73" s="49" t="s">
        <v>330</v>
      </c>
      <c r="D73" s="50">
        <v>10253</v>
      </c>
      <c r="E73" s="51" t="s">
        <v>345</v>
      </c>
      <c r="F73" s="51" t="s">
        <v>565</v>
      </c>
      <c r="G73" s="52">
        <v>0.5</v>
      </c>
      <c r="H73" s="48">
        <v>12.77</v>
      </c>
      <c r="I73" s="53">
        <f t="shared" si="2"/>
        <v>12.77</v>
      </c>
      <c r="J73" s="82"/>
      <c r="K73" s="85"/>
    </row>
    <row r="74" spans="2:11" ht="12" x14ac:dyDescent="0.2">
      <c r="B74" s="58">
        <v>45</v>
      </c>
      <c r="C74" s="13" t="s">
        <v>274</v>
      </c>
      <c r="D74" s="27">
        <v>10269</v>
      </c>
      <c r="E74" s="28" t="s">
        <v>317</v>
      </c>
      <c r="F74" s="28" t="s">
        <v>318</v>
      </c>
      <c r="G74" s="11">
        <v>2.5</v>
      </c>
      <c r="H74" s="12">
        <v>88.16</v>
      </c>
      <c r="I74" s="32">
        <f t="shared" si="2"/>
        <v>88.16</v>
      </c>
      <c r="J74" s="32"/>
      <c r="K74" s="38">
        <f>I74*$K$27</f>
        <v>3927.5279999999998</v>
      </c>
    </row>
    <row r="75" spans="2:11" ht="12" x14ac:dyDescent="0.2">
      <c r="B75" s="58">
        <v>46</v>
      </c>
      <c r="C75" s="13" t="s">
        <v>274</v>
      </c>
      <c r="D75" s="27">
        <v>10270</v>
      </c>
      <c r="E75" s="28" t="s">
        <v>319</v>
      </c>
      <c r="F75" s="28" t="s">
        <v>320</v>
      </c>
      <c r="G75" s="11">
        <v>1</v>
      </c>
      <c r="H75" s="12">
        <v>36.25</v>
      </c>
      <c r="I75" s="32">
        <f t="shared" si="2"/>
        <v>36.25</v>
      </c>
      <c r="J75" s="32"/>
      <c r="K75" s="38">
        <f t="shared" ref="K75:K144" si="3">I75*$K$27</f>
        <v>1614.9375</v>
      </c>
    </row>
    <row r="76" spans="2:11" ht="12" x14ac:dyDescent="0.2">
      <c r="B76" s="58">
        <v>47</v>
      </c>
      <c r="C76" s="13" t="s">
        <v>274</v>
      </c>
      <c r="D76" s="27">
        <v>10271</v>
      </c>
      <c r="E76" s="28" t="s">
        <v>321</v>
      </c>
      <c r="F76" s="28" t="s">
        <v>322</v>
      </c>
      <c r="G76" s="11">
        <v>2.5</v>
      </c>
      <c r="H76" s="12">
        <v>88.16</v>
      </c>
      <c r="I76" s="32">
        <f t="shared" si="2"/>
        <v>88.16</v>
      </c>
      <c r="J76" s="32"/>
      <c r="K76" s="38">
        <f t="shared" si="3"/>
        <v>3927.5279999999998</v>
      </c>
    </row>
    <row r="77" spans="2:11" ht="22.5" x14ac:dyDescent="0.2">
      <c r="B77" s="58">
        <v>48</v>
      </c>
      <c r="C77" s="13" t="s">
        <v>330</v>
      </c>
      <c r="D77" s="27">
        <v>10250</v>
      </c>
      <c r="E77" s="28" t="s">
        <v>357</v>
      </c>
      <c r="F77" s="28" t="s">
        <v>563</v>
      </c>
      <c r="G77" s="11">
        <v>0.5</v>
      </c>
      <c r="H77" s="12">
        <v>25.8</v>
      </c>
      <c r="I77" s="32">
        <f t="shared" si="2"/>
        <v>25.8</v>
      </c>
      <c r="J77" s="32"/>
      <c r="K77" s="38">
        <f t="shared" si="3"/>
        <v>1149.3899999999999</v>
      </c>
    </row>
    <row r="78" spans="2:11" ht="12" x14ac:dyDescent="0.2">
      <c r="B78" s="58">
        <v>49</v>
      </c>
      <c r="C78" s="49" t="s">
        <v>274</v>
      </c>
      <c r="D78" s="50">
        <v>10284</v>
      </c>
      <c r="E78" s="51" t="s">
        <v>323</v>
      </c>
      <c r="F78" s="51" t="s">
        <v>324</v>
      </c>
      <c r="G78" s="52">
        <v>1</v>
      </c>
      <c r="H78" s="48">
        <v>34.869999999999997</v>
      </c>
      <c r="I78" s="53">
        <f t="shared" si="2"/>
        <v>34.869999999999997</v>
      </c>
      <c r="J78" s="53"/>
      <c r="K78" s="55">
        <f t="shared" si="3"/>
        <v>1553.4584999999997</v>
      </c>
    </row>
    <row r="79" spans="2:11" ht="12" x14ac:dyDescent="0.2">
      <c r="B79" s="58">
        <v>50</v>
      </c>
      <c r="C79" s="49" t="s">
        <v>274</v>
      </c>
      <c r="D79" s="50">
        <v>10285</v>
      </c>
      <c r="E79" s="51" t="s">
        <v>325</v>
      </c>
      <c r="F79" s="51" t="s">
        <v>326</v>
      </c>
      <c r="G79" s="52">
        <v>1</v>
      </c>
      <c r="H79" s="48">
        <v>34.869999999999997</v>
      </c>
      <c r="I79" s="53">
        <f t="shared" si="2"/>
        <v>34.869999999999997</v>
      </c>
      <c r="J79" s="53"/>
      <c r="K79" s="55">
        <f t="shared" si="3"/>
        <v>1553.4584999999997</v>
      </c>
    </row>
    <row r="80" spans="2:11" ht="12" x14ac:dyDescent="0.2">
      <c r="B80" s="58">
        <v>51</v>
      </c>
      <c r="C80" s="49" t="s">
        <v>274</v>
      </c>
      <c r="D80" s="50">
        <v>10286</v>
      </c>
      <c r="E80" s="51" t="s">
        <v>327</v>
      </c>
      <c r="F80" s="51" t="s">
        <v>328</v>
      </c>
      <c r="G80" s="52">
        <v>1</v>
      </c>
      <c r="H80" s="48">
        <v>34.869999999999997</v>
      </c>
      <c r="I80" s="53">
        <f t="shared" si="2"/>
        <v>34.869999999999997</v>
      </c>
      <c r="J80" s="53"/>
      <c r="K80" s="55">
        <f t="shared" si="3"/>
        <v>1553.4584999999997</v>
      </c>
    </row>
    <row r="81" spans="2:11" ht="12" x14ac:dyDescent="0.2">
      <c r="B81" s="58">
        <v>52</v>
      </c>
      <c r="C81" s="49" t="s">
        <v>274</v>
      </c>
      <c r="D81" s="50">
        <v>12792</v>
      </c>
      <c r="E81" s="51" t="s">
        <v>589</v>
      </c>
      <c r="F81" s="51" t="s">
        <v>328</v>
      </c>
      <c r="G81" s="52"/>
      <c r="H81" s="48">
        <v>95.07</v>
      </c>
      <c r="I81" s="53"/>
      <c r="J81" s="53"/>
      <c r="K81" s="55"/>
    </row>
    <row r="82" spans="2:11" ht="22.5" x14ac:dyDescent="0.2">
      <c r="B82" s="58">
        <v>53</v>
      </c>
      <c r="C82" s="49" t="s">
        <v>330</v>
      </c>
      <c r="D82" s="50">
        <v>10250</v>
      </c>
      <c r="E82" s="51" t="s">
        <v>357</v>
      </c>
      <c r="F82" s="51" t="s">
        <v>563</v>
      </c>
      <c r="G82" s="52">
        <v>0.5</v>
      </c>
      <c r="H82" s="48">
        <v>25.8</v>
      </c>
      <c r="I82" s="53">
        <f t="shared" ref="I82:I106" si="4">H82-H82*$I$27</f>
        <v>25.8</v>
      </c>
      <c r="J82" s="53"/>
      <c r="K82" s="55">
        <f t="shared" si="3"/>
        <v>1149.3899999999999</v>
      </c>
    </row>
    <row r="83" spans="2:11" ht="12" x14ac:dyDescent="0.2">
      <c r="B83" s="58">
        <v>54</v>
      </c>
      <c r="C83" s="13" t="s">
        <v>274</v>
      </c>
      <c r="D83" s="27">
        <v>10430</v>
      </c>
      <c r="E83" s="28" t="s">
        <v>283</v>
      </c>
      <c r="F83" s="28" t="s">
        <v>284</v>
      </c>
      <c r="G83" s="11">
        <v>1</v>
      </c>
      <c r="H83" s="12">
        <v>32.9</v>
      </c>
      <c r="I83" s="32">
        <f t="shared" si="4"/>
        <v>32.9</v>
      </c>
      <c r="J83" s="32"/>
      <c r="K83" s="38">
        <f t="shared" si="3"/>
        <v>1465.6949999999999</v>
      </c>
    </row>
    <row r="84" spans="2:11" ht="22.5" x14ac:dyDescent="0.2">
      <c r="B84" s="58">
        <v>55</v>
      </c>
      <c r="C84" s="13" t="s">
        <v>330</v>
      </c>
      <c r="D84" s="27">
        <v>10250</v>
      </c>
      <c r="E84" s="28" t="s">
        <v>357</v>
      </c>
      <c r="F84" s="28" t="s">
        <v>563</v>
      </c>
      <c r="G84" s="11">
        <v>0.5</v>
      </c>
      <c r="H84" s="12">
        <v>25.8</v>
      </c>
      <c r="I84" s="32">
        <f t="shared" si="4"/>
        <v>25.8</v>
      </c>
      <c r="J84" s="32"/>
      <c r="K84" s="38">
        <f t="shared" si="3"/>
        <v>1149.3899999999999</v>
      </c>
    </row>
    <row r="85" spans="2:11" ht="12" x14ac:dyDescent="0.2">
      <c r="B85" s="58">
        <v>56</v>
      </c>
      <c r="C85" s="49" t="s">
        <v>274</v>
      </c>
      <c r="D85" s="50">
        <v>10432</v>
      </c>
      <c r="E85" s="51" t="s">
        <v>297</v>
      </c>
      <c r="F85" s="51" t="s">
        <v>298</v>
      </c>
      <c r="G85" s="52">
        <v>2.5</v>
      </c>
      <c r="H85" s="48">
        <v>65.37</v>
      </c>
      <c r="I85" s="53">
        <f t="shared" si="4"/>
        <v>65.37</v>
      </c>
      <c r="J85" s="53"/>
      <c r="K85" s="55">
        <f t="shared" si="3"/>
        <v>2912.2334999999998</v>
      </c>
    </row>
    <row r="86" spans="2:11" ht="22.5" x14ac:dyDescent="0.2">
      <c r="B86" s="58">
        <v>57</v>
      </c>
      <c r="C86" s="49" t="s">
        <v>330</v>
      </c>
      <c r="D86" s="50">
        <v>10250</v>
      </c>
      <c r="E86" s="51" t="s">
        <v>357</v>
      </c>
      <c r="F86" s="51" t="s">
        <v>563</v>
      </c>
      <c r="G86" s="52">
        <v>0.5</v>
      </c>
      <c r="H86" s="48">
        <v>25.8</v>
      </c>
      <c r="I86" s="53">
        <f t="shared" si="4"/>
        <v>25.8</v>
      </c>
      <c r="J86" s="53"/>
      <c r="K86" s="55">
        <f t="shared" si="3"/>
        <v>1149.3899999999999</v>
      </c>
    </row>
    <row r="87" spans="2:11" ht="12" x14ac:dyDescent="0.2">
      <c r="B87" s="58">
        <v>58</v>
      </c>
      <c r="C87" s="13" t="s">
        <v>274</v>
      </c>
      <c r="D87" s="27">
        <v>12278</v>
      </c>
      <c r="E87" s="28" t="s">
        <v>572</v>
      </c>
      <c r="F87" s="28" t="s">
        <v>573</v>
      </c>
      <c r="G87" s="11">
        <v>0.75</v>
      </c>
      <c r="H87" s="12">
        <v>20.149999999999999</v>
      </c>
      <c r="I87" s="32">
        <f t="shared" si="4"/>
        <v>20.149999999999999</v>
      </c>
      <c r="J87" s="32"/>
      <c r="K87" s="38">
        <f t="shared" si="3"/>
        <v>897.68249999999989</v>
      </c>
    </row>
    <row r="88" spans="2:11" ht="12" x14ac:dyDescent="0.2">
      <c r="B88" s="58">
        <v>59</v>
      </c>
      <c r="C88" s="49" t="s">
        <v>274</v>
      </c>
      <c r="D88" s="50">
        <v>10288</v>
      </c>
      <c r="E88" s="51" t="s">
        <v>287</v>
      </c>
      <c r="F88" s="51" t="s">
        <v>288</v>
      </c>
      <c r="G88" s="52">
        <v>1</v>
      </c>
      <c r="H88" s="48">
        <v>25.84</v>
      </c>
      <c r="I88" s="53">
        <f t="shared" si="4"/>
        <v>25.84</v>
      </c>
      <c r="J88" s="53"/>
      <c r="K88" s="55">
        <f t="shared" si="3"/>
        <v>1151.172</v>
      </c>
    </row>
    <row r="89" spans="2:11" ht="12" x14ac:dyDescent="0.2">
      <c r="B89" s="58">
        <v>60</v>
      </c>
      <c r="C89" s="49" t="s">
        <v>330</v>
      </c>
      <c r="D89" s="50">
        <v>10290</v>
      </c>
      <c r="E89" s="51" t="s">
        <v>342</v>
      </c>
      <c r="F89" s="51" t="s">
        <v>343</v>
      </c>
      <c r="G89" s="52">
        <v>1</v>
      </c>
      <c r="H89" s="48">
        <v>18.489999999999998</v>
      </c>
      <c r="I89" s="53">
        <f t="shared" si="4"/>
        <v>18.489999999999998</v>
      </c>
      <c r="J89" s="53"/>
      <c r="K89" s="55">
        <f t="shared" si="3"/>
        <v>823.72949999999992</v>
      </c>
    </row>
    <row r="90" spans="2:11" ht="12" x14ac:dyDescent="0.2">
      <c r="B90" s="58">
        <v>61</v>
      </c>
      <c r="C90" s="13" t="s">
        <v>274</v>
      </c>
      <c r="D90" s="27">
        <v>10268</v>
      </c>
      <c r="E90" s="28" t="s">
        <v>291</v>
      </c>
      <c r="F90" s="28" t="s">
        <v>292</v>
      </c>
      <c r="G90" s="11">
        <v>1</v>
      </c>
      <c r="H90" s="12">
        <v>25.57</v>
      </c>
      <c r="I90" s="32">
        <f t="shared" si="4"/>
        <v>25.57</v>
      </c>
      <c r="J90" s="32"/>
      <c r="K90" s="38">
        <f t="shared" si="3"/>
        <v>1139.1434999999999</v>
      </c>
    </row>
    <row r="91" spans="2:11" ht="12" x14ac:dyDescent="0.2">
      <c r="B91" s="58">
        <v>62</v>
      </c>
      <c r="C91" s="13" t="s">
        <v>330</v>
      </c>
      <c r="D91" s="27">
        <v>10282</v>
      </c>
      <c r="E91" s="28" t="s">
        <v>331</v>
      </c>
      <c r="F91" s="28" t="s">
        <v>332</v>
      </c>
      <c r="G91" s="11">
        <v>1</v>
      </c>
      <c r="H91" s="12">
        <v>24.12</v>
      </c>
      <c r="I91" s="32">
        <f t="shared" si="4"/>
        <v>24.12</v>
      </c>
      <c r="J91" s="32"/>
      <c r="K91" s="38">
        <f t="shared" si="3"/>
        <v>1074.546</v>
      </c>
    </row>
    <row r="92" spans="2:11" ht="12" x14ac:dyDescent="0.2">
      <c r="B92" s="58">
        <v>63</v>
      </c>
      <c r="C92" s="13" t="s">
        <v>330</v>
      </c>
      <c r="D92" s="27">
        <v>10545</v>
      </c>
      <c r="E92" s="28" t="s">
        <v>338</v>
      </c>
      <c r="F92" s="28" t="s">
        <v>339</v>
      </c>
      <c r="G92" s="11">
        <v>1</v>
      </c>
      <c r="H92" s="12">
        <v>28.94</v>
      </c>
      <c r="I92" s="32">
        <f t="shared" si="4"/>
        <v>28.94</v>
      </c>
      <c r="J92" s="32"/>
      <c r="K92" s="38">
        <f t="shared" si="3"/>
        <v>1289.277</v>
      </c>
    </row>
    <row r="93" spans="2:11" ht="12" x14ac:dyDescent="0.2">
      <c r="B93" s="58">
        <v>64</v>
      </c>
      <c r="C93" s="13" t="s">
        <v>434</v>
      </c>
      <c r="D93" s="27">
        <v>10281</v>
      </c>
      <c r="E93" s="28" t="s">
        <v>435</v>
      </c>
      <c r="F93" s="28" t="s">
        <v>436</v>
      </c>
      <c r="G93" s="11">
        <v>1</v>
      </c>
      <c r="H93" s="12">
        <v>13.02</v>
      </c>
      <c r="I93" s="32">
        <f t="shared" si="4"/>
        <v>13.02</v>
      </c>
      <c r="J93" s="32"/>
      <c r="K93" s="38">
        <f t="shared" si="3"/>
        <v>580.04099999999994</v>
      </c>
    </row>
    <row r="94" spans="2:11" ht="12" x14ac:dyDescent="0.2">
      <c r="B94" s="58">
        <v>65</v>
      </c>
      <c r="C94" s="49" t="s">
        <v>274</v>
      </c>
      <c r="D94" s="50">
        <v>10320</v>
      </c>
      <c r="E94" s="51" t="s">
        <v>285</v>
      </c>
      <c r="F94" s="51" t="s">
        <v>286</v>
      </c>
      <c r="G94" s="52">
        <v>1</v>
      </c>
      <c r="H94" s="48">
        <v>23.84</v>
      </c>
      <c r="I94" s="53">
        <f t="shared" si="4"/>
        <v>23.84</v>
      </c>
      <c r="J94" s="53"/>
      <c r="K94" s="55">
        <f t="shared" si="3"/>
        <v>1062.0719999999999</v>
      </c>
    </row>
    <row r="95" spans="2:11" ht="12" x14ac:dyDescent="0.2">
      <c r="B95" s="58">
        <v>66</v>
      </c>
      <c r="C95" s="13" t="s">
        <v>274</v>
      </c>
      <c r="D95" s="27">
        <v>10649</v>
      </c>
      <c r="E95" s="28" t="s">
        <v>303</v>
      </c>
      <c r="F95" s="28" t="s">
        <v>304</v>
      </c>
      <c r="G95" s="11">
        <v>0.4</v>
      </c>
      <c r="H95" s="12">
        <v>16.149999999999999</v>
      </c>
      <c r="I95" s="32">
        <f t="shared" si="4"/>
        <v>16.149999999999999</v>
      </c>
      <c r="J95" s="32"/>
      <c r="K95" s="38">
        <f t="shared" si="3"/>
        <v>719.48249999999985</v>
      </c>
    </row>
    <row r="96" spans="2:11" ht="12" x14ac:dyDescent="0.2">
      <c r="B96" s="58">
        <v>67</v>
      </c>
      <c r="C96" s="49" t="s">
        <v>274</v>
      </c>
      <c r="D96" s="50">
        <v>10648</v>
      </c>
      <c r="E96" s="51" t="s">
        <v>305</v>
      </c>
      <c r="F96" s="51" t="s">
        <v>306</v>
      </c>
      <c r="G96" s="52">
        <v>0.4</v>
      </c>
      <c r="H96" s="48">
        <v>15.14</v>
      </c>
      <c r="I96" s="53">
        <f t="shared" si="4"/>
        <v>15.14</v>
      </c>
      <c r="J96" s="53"/>
      <c r="K96" s="55">
        <f t="shared" si="3"/>
        <v>674.48699999999997</v>
      </c>
    </row>
    <row r="97" spans="2:11" ht="12" x14ac:dyDescent="0.2">
      <c r="B97" s="58">
        <v>68</v>
      </c>
      <c r="C97" s="49" t="s">
        <v>274</v>
      </c>
      <c r="D97" s="50">
        <v>10245</v>
      </c>
      <c r="E97" s="51" t="s">
        <v>307</v>
      </c>
      <c r="F97" s="51" t="s">
        <v>308</v>
      </c>
      <c r="G97" s="52">
        <v>0.4</v>
      </c>
      <c r="H97" s="48">
        <v>15.14</v>
      </c>
      <c r="I97" s="53">
        <f t="shared" si="4"/>
        <v>15.14</v>
      </c>
      <c r="J97" s="53"/>
      <c r="K97" s="55">
        <f t="shared" si="3"/>
        <v>674.48699999999997</v>
      </c>
    </row>
    <row r="98" spans="2:11" ht="12" x14ac:dyDescent="0.2">
      <c r="B98" s="58">
        <v>69</v>
      </c>
      <c r="C98" s="49" t="s">
        <v>274</v>
      </c>
      <c r="D98" s="50">
        <v>10650</v>
      </c>
      <c r="E98" s="51" t="s">
        <v>309</v>
      </c>
      <c r="F98" s="51" t="s">
        <v>310</v>
      </c>
      <c r="G98" s="52">
        <v>0.4</v>
      </c>
      <c r="H98" s="48">
        <v>17.53</v>
      </c>
      <c r="I98" s="53">
        <f t="shared" si="4"/>
        <v>17.53</v>
      </c>
      <c r="J98" s="53"/>
      <c r="K98" s="55">
        <f t="shared" si="3"/>
        <v>780.9615</v>
      </c>
    </row>
    <row r="99" spans="2:11" ht="12" x14ac:dyDescent="0.2">
      <c r="B99" s="58">
        <v>70</v>
      </c>
      <c r="C99" s="49" t="s">
        <v>274</v>
      </c>
      <c r="D99" s="50">
        <v>10651</v>
      </c>
      <c r="E99" s="51" t="s">
        <v>311</v>
      </c>
      <c r="F99" s="51" t="s">
        <v>312</v>
      </c>
      <c r="G99" s="52">
        <v>0.4</v>
      </c>
      <c r="H99" s="48">
        <v>17.53</v>
      </c>
      <c r="I99" s="53">
        <f t="shared" si="4"/>
        <v>17.53</v>
      </c>
      <c r="J99" s="53"/>
      <c r="K99" s="55">
        <f t="shared" si="3"/>
        <v>780.9615</v>
      </c>
    </row>
    <row r="100" spans="2:11" ht="12" x14ac:dyDescent="0.2">
      <c r="B100" s="58">
        <v>71</v>
      </c>
      <c r="C100" s="49" t="s">
        <v>274</v>
      </c>
      <c r="D100" s="50">
        <v>10652</v>
      </c>
      <c r="E100" s="51" t="s">
        <v>313</v>
      </c>
      <c r="F100" s="51" t="s">
        <v>314</v>
      </c>
      <c r="G100" s="52">
        <v>0.4</v>
      </c>
      <c r="H100" s="48">
        <v>17.53</v>
      </c>
      <c r="I100" s="53">
        <f t="shared" si="4"/>
        <v>17.53</v>
      </c>
      <c r="J100" s="53"/>
      <c r="K100" s="55">
        <f t="shared" si="3"/>
        <v>780.9615</v>
      </c>
    </row>
    <row r="101" spans="2:11" ht="12" x14ac:dyDescent="0.2">
      <c r="B101" s="58">
        <v>72</v>
      </c>
      <c r="C101" s="49" t="s">
        <v>274</v>
      </c>
      <c r="D101" s="50">
        <v>10246</v>
      </c>
      <c r="E101" s="51" t="s">
        <v>315</v>
      </c>
      <c r="F101" s="51" t="s">
        <v>316</v>
      </c>
      <c r="G101" s="52">
        <v>0.4</v>
      </c>
      <c r="H101" s="48">
        <v>15.14</v>
      </c>
      <c r="I101" s="53">
        <f t="shared" si="4"/>
        <v>15.14</v>
      </c>
      <c r="J101" s="53"/>
      <c r="K101" s="55">
        <f t="shared" si="3"/>
        <v>674.48699999999997</v>
      </c>
    </row>
    <row r="102" spans="2:11" ht="22.5" x14ac:dyDescent="0.2">
      <c r="B102" s="58">
        <v>73</v>
      </c>
      <c r="C102" s="13" t="s">
        <v>274</v>
      </c>
      <c r="D102" s="27">
        <v>10437</v>
      </c>
      <c r="E102" s="28" t="s">
        <v>301</v>
      </c>
      <c r="F102" s="28" t="s">
        <v>302</v>
      </c>
      <c r="G102" s="11">
        <v>0.4</v>
      </c>
      <c r="H102" s="12">
        <v>19.04</v>
      </c>
      <c r="I102" s="32">
        <f t="shared" si="4"/>
        <v>19.04</v>
      </c>
      <c r="J102" s="32"/>
      <c r="K102" s="38">
        <f t="shared" si="3"/>
        <v>848.23199999999986</v>
      </c>
    </row>
    <row r="103" spans="2:11" ht="12" x14ac:dyDescent="0.2">
      <c r="B103" s="58">
        <v>74</v>
      </c>
      <c r="C103" s="49" t="s">
        <v>274</v>
      </c>
      <c r="D103" s="50">
        <v>10267</v>
      </c>
      <c r="E103" s="51" t="s">
        <v>299</v>
      </c>
      <c r="F103" s="51" t="s">
        <v>300</v>
      </c>
      <c r="G103" s="52">
        <v>0.5</v>
      </c>
      <c r="H103" s="48">
        <v>19.170000000000002</v>
      </c>
      <c r="I103" s="53">
        <f t="shared" si="4"/>
        <v>19.170000000000002</v>
      </c>
      <c r="J103" s="53"/>
      <c r="K103" s="55">
        <f t="shared" si="3"/>
        <v>854.02350000000001</v>
      </c>
    </row>
    <row r="104" spans="2:11" ht="12" x14ac:dyDescent="0.2">
      <c r="B104" s="58">
        <v>75</v>
      </c>
      <c r="C104" s="13" t="s">
        <v>274</v>
      </c>
      <c r="D104" s="27">
        <v>10289</v>
      </c>
      <c r="E104" s="28" t="s">
        <v>289</v>
      </c>
      <c r="F104" s="28" t="s">
        <v>290</v>
      </c>
      <c r="G104" s="11">
        <v>1</v>
      </c>
      <c r="H104" s="12">
        <v>56.76</v>
      </c>
      <c r="I104" s="32">
        <f t="shared" si="4"/>
        <v>56.76</v>
      </c>
      <c r="J104" s="32"/>
      <c r="K104" s="38">
        <f t="shared" si="3"/>
        <v>2528.6579999999999</v>
      </c>
    </row>
    <row r="105" spans="2:11" ht="12" x14ac:dyDescent="0.2">
      <c r="B105" s="58">
        <v>76</v>
      </c>
      <c r="C105" s="13" t="s">
        <v>330</v>
      </c>
      <c r="D105" s="27">
        <v>10291</v>
      </c>
      <c r="E105" s="28" t="s">
        <v>333</v>
      </c>
      <c r="F105" s="28" t="s">
        <v>334</v>
      </c>
      <c r="G105" s="11">
        <v>0.5</v>
      </c>
      <c r="H105" s="12">
        <v>21.6</v>
      </c>
      <c r="I105" s="32">
        <f t="shared" si="4"/>
        <v>21.6</v>
      </c>
      <c r="J105" s="32"/>
      <c r="K105" s="38">
        <f t="shared" si="3"/>
        <v>962.28</v>
      </c>
    </row>
    <row r="106" spans="2:11" ht="22.5" x14ac:dyDescent="0.2">
      <c r="B106" s="58">
        <v>77</v>
      </c>
      <c r="C106" s="49" t="s">
        <v>274</v>
      </c>
      <c r="D106" s="50">
        <v>13660</v>
      </c>
      <c r="E106" s="51" t="s">
        <v>329</v>
      </c>
      <c r="F106" s="51" t="s">
        <v>602</v>
      </c>
      <c r="G106" s="52">
        <v>1</v>
      </c>
      <c r="H106" s="48">
        <v>192.91</v>
      </c>
      <c r="I106" s="53">
        <f t="shared" si="4"/>
        <v>192.91</v>
      </c>
      <c r="J106" s="53"/>
      <c r="K106" s="55">
        <f t="shared" si="3"/>
        <v>8594.1404999999995</v>
      </c>
    </row>
    <row r="107" spans="2:11" s="22" customFormat="1" ht="15" customHeight="1" x14ac:dyDescent="0.2">
      <c r="B107" s="59">
        <v>78</v>
      </c>
      <c r="C107" s="23"/>
      <c r="D107" s="26" t="s">
        <v>330</v>
      </c>
      <c r="E107" s="23"/>
      <c r="F107" s="23"/>
      <c r="G107" s="24"/>
      <c r="H107" s="24"/>
      <c r="I107" s="56"/>
      <c r="J107" s="56"/>
      <c r="K107" s="24"/>
    </row>
    <row r="108" spans="2:11" ht="12" x14ac:dyDescent="0.2">
      <c r="B108" s="58">
        <v>79</v>
      </c>
      <c r="C108" s="13" t="s">
        <v>330</v>
      </c>
      <c r="D108" s="27">
        <v>10282</v>
      </c>
      <c r="E108" s="28" t="s">
        <v>331</v>
      </c>
      <c r="F108" s="28" t="s">
        <v>332</v>
      </c>
      <c r="G108" s="11">
        <v>1</v>
      </c>
      <c r="H108" s="12">
        <v>24.12</v>
      </c>
      <c r="I108" s="32">
        <f t="shared" ref="I108:I137" si="5">H108-H108*$I$27</f>
        <v>24.12</v>
      </c>
      <c r="J108" s="32"/>
      <c r="K108" s="38">
        <f t="shared" si="3"/>
        <v>1074.546</v>
      </c>
    </row>
    <row r="109" spans="2:11" ht="12" x14ac:dyDescent="0.2">
      <c r="B109" s="58">
        <v>80</v>
      </c>
      <c r="C109" s="13" t="s">
        <v>330</v>
      </c>
      <c r="D109" s="27">
        <v>10291</v>
      </c>
      <c r="E109" s="28" t="s">
        <v>333</v>
      </c>
      <c r="F109" s="28" t="s">
        <v>334</v>
      </c>
      <c r="G109" s="11">
        <v>0.5</v>
      </c>
      <c r="H109" s="12">
        <v>21.6</v>
      </c>
      <c r="I109" s="32">
        <f t="shared" si="5"/>
        <v>21.6</v>
      </c>
      <c r="J109" s="32"/>
      <c r="K109" s="38">
        <f t="shared" si="3"/>
        <v>962.28</v>
      </c>
    </row>
    <row r="110" spans="2:11" ht="12" x14ac:dyDescent="0.2">
      <c r="B110" s="58">
        <v>81</v>
      </c>
      <c r="C110" s="13" t="s">
        <v>330</v>
      </c>
      <c r="D110" s="27">
        <v>10257</v>
      </c>
      <c r="E110" s="28" t="s">
        <v>335</v>
      </c>
      <c r="F110" s="28" t="s">
        <v>336</v>
      </c>
      <c r="G110" s="11">
        <v>0.5</v>
      </c>
      <c r="H110" s="12">
        <v>13.06</v>
      </c>
      <c r="I110" s="32">
        <f t="shared" si="5"/>
        <v>13.06</v>
      </c>
      <c r="J110" s="32"/>
      <c r="K110" s="38">
        <f t="shared" si="3"/>
        <v>581.82299999999998</v>
      </c>
    </row>
    <row r="111" spans="2:11" ht="12" x14ac:dyDescent="0.2">
      <c r="B111" s="58">
        <v>82</v>
      </c>
      <c r="C111" s="13" t="s">
        <v>330</v>
      </c>
      <c r="D111" s="27">
        <v>10256</v>
      </c>
      <c r="E111" s="28" t="s">
        <v>337</v>
      </c>
      <c r="F111" s="28" t="s">
        <v>336</v>
      </c>
      <c r="G111" s="11">
        <v>4</v>
      </c>
      <c r="H111" s="12">
        <v>132.37</v>
      </c>
      <c r="I111" s="32">
        <f t="shared" si="5"/>
        <v>132.37</v>
      </c>
      <c r="J111" s="32"/>
      <c r="K111" s="38">
        <f t="shared" si="3"/>
        <v>5897.0834999999997</v>
      </c>
    </row>
    <row r="112" spans="2:11" ht="12" x14ac:dyDescent="0.2">
      <c r="B112" s="58">
        <v>83</v>
      </c>
      <c r="C112" s="13" t="s">
        <v>330</v>
      </c>
      <c r="D112" s="27">
        <v>10545</v>
      </c>
      <c r="E112" s="28" t="s">
        <v>338</v>
      </c>
      <c r="F112" s="28" t="s">
        <v>339</v>
      </c>
      <c r="G112" s="11">
        <v>1</v>
      </c>
      <c r="H112" s="12">
        <v>28.94</v>
      </c>
      <c r="I112" s="32">
        <f t="shared" si="5"/>
        <v>28.94</v>
      </c>
      <c r="J112" s="32"/>
      <c r="K112" s="38">
        <f t="shared" si="3"/>
        <v>1289.277</v>
      </c>
    </row>
    <row r="113" spans="2:11" ht="12" x14ac:dyDescent="0.2">
      <c r="B113" s="58">
        <v>84</v>
      </c>
      <c r="C113" s="13" t="s">
        <v>330</v>
      </c>
      <c r="D113" s="27">
        <v>10255</v>
      </c>
      <c r="E113" s="28" t="s">
        <v>340</v>
      </c>
      <c r="F113" s="28" t="s">
        <v>554</v>
      </c>
      <c r="G113" s="11">
        <v>0.5</v>
      </c>
      <c r="H113" s="12">
        <v>17.2</v>
      </c>
      <c r="I113" s="32">
        <f t="shared" si="5"/>
        <v>17.2</v>
      </c>
      <c r="J113" s="32"/>
      <c r="K113" s="38">
        <f t="shared" si="3"/>
        <v>766.25999999999988</v>
      </c>
    </row>
    <row r="114" spans="2:11" ht="12" x14ac:dyDescent="0.2">
      <c r="B114" s="58">
        <v>85</v>
      </c>
      <c r="C114" s="13" t="s">
        <v>330</v>
      </c>
      <c r="D114" s="27">
        <v>10254</v>
      </c>
      <c r="E114" s="28" t="s">
        <v>341</v>
      </c>
      <c r="F114" s="28" t="s">
        <v>554</v>
      </c>
      <c r="G114" s="11">
        <v>4</v>
      </c>
      <c r="H114" s="12">
        <v>132.37</v>
      </c>
      <c r="I114" s="32">
        <f t="shared" si="5"/>
        <v>132.37</v>
      </c>
      <c r="J114" s="32"/>
      <c r="K114" s="38">
        <f t="shared" si="3"/>
        <v>5897.0834999999997</v>
      </c>
    </row>
    <row r="115" spans="2:11" ht="12" x14ac:dyDescent="0.2">
      <c r="B115" s="58">
        <v>86</v>
      </c>
      <c r="C115" s="13" t="s">
        <v>330</v>
      </c>
      <c r="D115" s="27">
        <v>10290</v>
      </c>
      <c r="E115" s="28" t="s">
        <v>342</v>
      </c>
      <c r="F115" s="28" t="s">
        <v>343</v>
      </c>
      <c r="G115" s="11">
        <v>1</v>
      </c>
      <c r="H115" s="12">
        <v>18.489999999999998</v>
      </c>
      <c r="I115" s="32">
        <f t="shared" si="5"/>
        <v>18.489999999999998</v>
      </c>
      <c r="J115" s="32"/>
      <c r="K115" s="38">
        <f t="shared" si="3"/>
        <v>823.72949999999992</v>
      </c>
    </row>
    <row r="116" spans="2:11" ht="12" x14ac:dyDescent="0.2">
      <c r="B116" s="58">
        <v>87</v>
      </c>
      <c r="C116" s="13" t="s">
        <v>330</v>
      </c>
      <c r="D116" s="27">
        <v>11723</v>
      </c>
      <c r="E116" s="28" t="s">
        <v>344</v>
      </c>
      <c r="F116" s="28" t="s">
        <v>343</v>
      </c>
      <c r="G116" s="11">
        <v>4</v>
      </c>
      <c r="H116" s="12">
        <v>71.11</v>
      </c>
      <c r="I116" s="32">
        <f t="shared" si="5"/>
        <v>71.11</v>
      </c>
      <c r="J116" s="32"/>
      <c r="K116" s="38">
        <f t="shared" si="3"/>
        <v>3167.9504999999999</v>
      </c>
    </row>
    <row r="117" spans="2:11" ht="12" x14ac:dyDescent="0.2">
      <c r="B117" s="58">
        <v>88</v>
      </c>
      <c r="C117" s="13" t="s">
        <v>330</v>
      </c>
      <c r="D117" s="27">
        <v>10311</v>
      </c>
      <c r="E117" s="28" t="s">
        <v>347</v>
      </c>
      <c r="F117" s="28" t="s">
        <v>565</v>
      </c>
      <c r="G117" s="11">
        <v>0.2</v>
      </c>
      <c r="H117" s="12">
        <v>5.96</v>
      </c>
      <c r="I117" s="32">
        <f t="shared" si="5"/>
        <v>5.96</v>
      </c>
      <c r="J117" s="32"/>
      <c r="K117" s="38">
        <f>I117*$K$27</f>
        <v>265.51799999999997</v>
      </c>
    </row>
    <row r="118" spans="2:11" ht="12" x14ac:dyDescent="0.2">
      <c r="B118" s="58">
        <v>89</v>
      </c>
      <c r="C118" s="13" t="s">
        <v>330</v>
      </c>
      <c r="D118" s="27">
        <v>10253</v>
      </c>
      <c r="E118" s="28" t="s">
        <v>345</v>
      </c>
      <c r="F118" s="28" t="s">
        <v>346</v>
      </c>
      <c r="G118" s="11">
        <v>0.5</v>
      </c>
      <c r="H118" s="12">
        <v>12.77</v>
      </c>
      <c r="I118" s="32">
        <f t="shared" si="5"/>
        <v>12.77</v>
      </c>
      <c r="J118" s="32"/>
      <c r="K118" s="38">
        <f t="shared" si="3"/>
        <v>568.90349999999989</v>
      </c>
    </row>
    <row r="119" spans="2:11" ht="12" x14ac:dyDescent="0.2">
      <c r="B119" s="58">
        <v>90</v>
      </c>
      <c r="C119" s="13" t="s">
        <v>330</v>
      </c>
      <c r="D119" s="27">
        <v>12527</v>
      </c>
      <c r="E119" s="28" t="s">
        <v>593</v>
      </c>
      <c r="F119" s="28" t="s">
        <v>569</v>
      </c>
      <c r="G119" s="11">
        <v>1</v>
      </c>
      <c r="H119" s="12">
        <v>25.54</v>
      </c>
      <c r="I119" s="32">
        <f t="shared" si="5"/>
        <v>25.54</v>
      </c>
      <c r="J119" s="32"/>
      <c r="K119" s="38">
        <f t="shared" si="3"/>
        <v>1137.8069999999998</v>
      </c>
    </row>
    <row r="120" spans="2:11" ht="12" x14ac:dyDescent="0.2">
      <c r="B120" s="58">
        <v>91</v>
      </c>
      <c r="C120" s="13" t="s">
        <v>330</v>
      </c>
      <c r="D120" s="27">
        <v>10428</v>
      </c>
      <c r="E120" s="28" t="s">
        <v>348</v>
      </c>
      <c r="F120" s="28" t="s">
        <v>346</v>
      </c>
      <c r="G120" s="11">
        <v>4</v>
      </c>
      <c r="H120" s="12">
        <v>102.22</v>
      </c>
      <c r="I120" s="32">
        <f t="shared" si="5"/>
        <v>102.22</v>
      </c>
      <c r="J120" s="32"/>
      <c r="K120" s="38">
        <f t="shared" si="3"/>
        <v>4553.9009999999998</v>
      </c>
    </row>
    <row r="121" spans="2:11" ht="12" x14ac:dyDescent="0.2">
      <c r="B121" s="58">
        <v>92</v>
      </c>
      <c r="C121" s="13" t="s">
        <v>330</v>
      </c>
      <c r="D121" s="27">
        <v>10779</v>
      </c>
      <c r="E121" s="28" t="s">
        <v>349</v>
      </c>
      <c r="F121" s="28" t="s">
        <v>350</v>
      </c>
      <c r="G121" s="11">
        <v>1</v>
      </c>
      <c r="H121" s="12">
        <v>25.56</v>
      </c>
      <c r="I121" s="32">
        <f t="shared" si="5"/>
        <v>25.56</v>
      </c>
      <c r="J121" s="32"/>
      <c r="K121" s="38">
        <f t="shared" si="3"/>
        <v>1138.6979999999999</v>
      </c>
    </row>
    <row r="122" spans="2:11" ht="12" x14ac:dyDescent="0.2">
      <c r="B122" s="58">
        <v>93</v>
      </c>
      <c r="C122" s="13" t="s">
        <v>330</v>
      </c>
      <c r="D122" s="27">
        <v>12963</v>
      </c>
      <c r="E122" s="28" t="s">
        <v>594</v>
      </c>
      <c r="F122" s="28" t="s">
        <v>352</v>
      </c>
      <c r="G122" s="11">
        <v>0.5</v>
      </c>
      <c r="H122" s="12">
        <v>14.78</v>
      </c>
      <c r="I122" s="32">
        <f t="shared" si="5"/>
        <v>14.78</v>
      </c>
      <c r="J122" s="32"/>
      <c r="K122" s="38">
        <f t="shared" si="3"/>
        <v>658.44899999999996</v>
      </c>
    </row>
    <row r="123" spans="2:11" ht="12" x14ac:dyDescent="0.2">
      <c r="B123" s="58">
        <v>94</v>
      </c>
      <c r="C123" s="13" t="s">
        <v>330</v>
      </c>
      <c r="D123" s="27">
        <v>10283</v>
      </c>
      <c r="E123" s="28" t="s">
        <v>351</v>
      </c>
      <c r="F123" s="28" t="s">
        <v>352</v>
      </c>
      <c r="G123" s="11">
        <v>1</v>
      </c>
      <c r="H123" s="12">
        <v>25.87</v>
      </c>
      <c r="I123" s="32">
        <f t="shared" si="5"/>
        <v>25.87</v>
      </c>
      <c r="J123" s="32"/>
      <c r="K123" s="38">
        <f t="shared" si="3"/>
        <v>1152.5084999999999</v>
      </c>
    </row>
    <row r="124" spans="2:11" ht="12" x14ac:dyDescent="0.2">
      <c r="B124" s="58">
        <v>95</v>
      </c>
      <c r="C124" s="13" t="s">
        <v>330</v>
      </c>
      <c r="D124" s="27">
        <v>10310</v>
      </c>
      <c r="E124" s="28" t="s">
        <v>353</v>
      </c>
      <c r="F124" s="28" t="s">
        <v>354</v>
      </c>
      <c r="G124" s="11">
        <v>0.2</v>
      </c>
      <c r="H124" s="12">
        <v>8.02</v>
      </c>
      <c r="I124" s="32">
        <f t="shared" si="5"/>
        <v>8.02</v>
      </c>
      <c r="J124" s="32"/>
      <c r="K124" s="38">
        <f t="shared" si="3"/>
        <v>357.29099999999994</v>
      </c>
    </row>
    <row r="125" spans="2:11" ht="12" x14ac:dyDescent="0.2">
      <c r="B125" s="58">
        <v>96</v>
      </c>
      <c r="C125" s="13" t="s">
        <v>330</v>
      </c>
      <c r="D125" s="71">
        <v>12905</v>
      </c>
      <c r="E125" s="70" t="s">
        <v>595</v>
      </c>
      <c r="F125" s="70" t="s">
        <v>596</v>
      </c>
      <c r="G125" s="11">
        <v>0.5</v>
      </c>
      <c r="H125" s="12">
        <v>13.59</v>
      </c>
      <c r="I125" s="32">
        <f t="shared" si="5"/>
        <v>13.59</v>
      </c>
      <c r="J125" s="32"/>
      <c r="K125" s="38">
        <f t="shared" si="3"/>
        <v>605.43449999999996</v>
      </c>
    </row>
    <row r="126" spans="2:11" ht="12" x14ac:dyDescent="0.2">
      <c r="B126" s="58">
        <v>97</v>
      </c>
      <c r="C126" s="13" t="s">
        <v>330</v>
      </c>
      <c r="D126" s="27">
        <v>10309</v>
      </c>
      <c r="E126" s="28" t="s">
        <v>355</v>
      </c>
      <c r="F126" s="28" t="s">
        <v>356</v>
      </c>
      <c r="G126" s="11">
        <v>0.5</v>
      </c>
      <c r="H126" s="12">
        <v>12.65</v>
      </c>
      <c r="I126" s="32">
        <f t="shared" si="5"/>
        <v>12.65</v>
      </c>
      <c r="J126" s="32"/>
      <c r="K126" s="38">
        <f t="shared" si="3"/>
        <v>563.5575</v>
      </c>
    </row>
    <row r="127" spans="2:11" ht="22.5" x14ac:dyDescent="0.2">
      <c r="B127" s="58">
        <v>98</v>
      </c>
      <c r="C127" s="13" t="s">
        <v>330</v>
      </c>
      <c r="D127" s="27">
        <v>12272</v>
      </c>
      <c r="E127" s="28" t="s">
        <v>597</v>
      </c>
      <c r="F127" s="28" t="s">
        <v>598</v>
      </c>
      <c r="G127" s="11">
        <v>0.5</v>
      </c>
      <c r="H127" s="12">
        <v>25.8</v>
      </c>
      <c r="I127" s="32">
        <f t="shared" si="5"/>
        <v>25.8</v>
      </c>
      <c r="J127" s="32"/>
      <c r="K127" s="38">
        <f t="shared" si="3"/>
        <v>1149.3899999999999</v>
      </c>
    </row>
    <row r="128" spans="2:11" ht="22.5" x14ac:dyDescent="0.2">
      <c r="B128" s="58">
        <v>99</v>
      </c>
      <c r="C128" s="13" t="s">
        <v>330</v>
      </c>
      <c r="D128" s="27">
        <v>10250</v>
      </c>
      <c r="E128" s="28" t="s">
        <v>357</v>
      </c>
      <c r="F128" s="28" t="s">
        <v>563</v>
      </c>
      <c r="G128" s="11">
        <v>0.5</v>
      </c>
      <c r="H128" s="12">
        <v>25.8</v>
      </c>
      <c r="I128" s="32">
        <f t="shared" si="5"/>
        <v>25.8</v>
      </c>
      <c r="J128" s="32"/>
      <c r="K128" s="38">
        <f t="shared" si="3"/>
        <v>1149.3899999999999</v>
      </c>
    </row>
    <row r="129" spans="2:11" ht="22.5" x14ac:dyDescent="0.2">
      <c r="B129" s="58">
        <v>100</v>
      </c>
      <c r="C129" s="13" t="s">
        <v>330</v>
      </c>
      <c r="D129" s="27">
        <v>10434</v>
      </c>
      <c r="E129" s="28" t="s">
        <v>359</v>
      </c>
      <c r="F129" s="28" t="s">
        <v>564</v>
      </c>
      <c r="G129" s="11">
        <v>1</v>
      </c>
      <c r="H129" s="12">
        <v>51.59</v>
      </c>
      <c r="I129" s="32">
        <f t="shared" si="5"/>
        <v>51.59</v>
      </c>
      <c r="J129" s="32"/>
      <c r="K129" s="38">
        <f t="shared" si="3"/>
        <v>2298.3344999999999</v>
      </c>
    </row>
    <row r="130" spans="2:11" ht="22.5" x14ac:dyDescent="0.2">
      <c r="B130" s="58">
        <v>101</v>
      </c>
      <c r="C130" s="13" t="s">
        <v>330</v>
      </c>
      <c r="D130" s="27">
        <v>12122</v>
      </c>
      <c r="E130" s="28" t="s">
        <v>599</v>
      </c>
      <c r="F130" s="28" t="s">
        <v>600</v>
      </c>
      <c r="G130" s="11">
        <v>0.5</v>
      </c>
      <c r="H130" s="12">
        <v>25.8</v>
      </c>
      <c r="I130" s="32">
        <f t="shared" si="5"/>
        <v>25.8</v>
      </c>
      <c r="J130" s="32"/>
      <c r="K130" s="38">
        <f t="shared" si="3"/>
        <v>1149.3899999999999</v>
      </c>
    </row>
    <row r="131" spans="2:11" ht="12" x14ac:dyDescent="0.2">
      <c r="B131" s="58">
        <v>102</v>
      </c>
      <c r="C131" s="13" t="s">
        <v>330</v>
      </c>
      <c r="D131" s="27">
        <v>10781</v>
      </c>
      <c r="E131" s="28" t="s">
        <v>361</v>
      </c>
      <c r="F131" s="28" t="s">
        <v>362</v>
      </c>
      <c r="G131" s="11">
        <v>1</v>
      </c>
      <c r="H131" s="12">
        <v>51.59</v>
      </c>
      <c r="I131" s="32">
        <f t="shared" si="5"/>
        <v>51.59</v>
      </c>
      <c r="J131" s="32"/>
      <c r="K131" s="38">
        <f t="shared" si="3"/>
        <v>2298.3344999999999</v>
      </c>
    </row>
    <row r="132" spans="2:11" ht="12" x14ac:dyDescent="0.2">
      <c r="B132" s="58">
        <v>103</v>
      </c>
      <c r="C132" s="13" t="s">
        <v>330</v>
      </c>
      <c r="D132" s="27">
        <v>10251</v>
      </c>
      <c r="E132" s="28" t="s">
        <v>363</v>
      </c>
      <c r="F132" s="28" t="s">
        <v>555</v>
      </c>
      <c r="G132" s="11">
        <v>0.5</v>
      </c>
      <c r="H132" s="12">
        <v>26.58</v>
      </c>
      <c r="I132" s="32">
        <f t="shared" si="5"/>
        <v>26.58</v>
      </c>
      <c r="J132" s="32"/>
      <c r="K132" s="38">
        <f t="shared" si="3"/>
        <v>1184.1389999999999</v>
      </c>
    </row>
    <row r="133" spans="2:11" ht="12" x14ac:dyDescent="0.2">
      <c r="B133" s="58">
        <v>104</v>
      </c>
      <c r="C133" s="13" t="s">
        <v>330</v>
      </c>
      <c r="D133" s="27">
        <v>10278</v>
      </c>
      <c r="E133" s="28" t="s">
        <v>364</v>
      </c>
      <c r="F133" s="28" t="s">
        <v>365</v>
      </c>
      <c r="G133" s="11">
        <v>0.35</v>
      </c>
      <c r="H133" s="12">
        <v>28.28</v>
      </c>
      <c r="I133" s="32">
        <f t="shared" si="5"/>
        <v>28.28</v>
      </c>
      <c r="J133" s="32"/>
      <c r="K133" s="38">
        <f t="shared" si="3"/>
        <v>1259.874</v>
      </c>
    </row>
    <row r="134" spans="2:11" ht="12" x14ac:dyDescent="0.2">
      <c r="B134" s="58">
        <v>105</v>
      </c>
      <c r="C134" s="13" t="s">
        <v>330</v>
      </c>
      <c r="D134" s="27">
        <v>11890</v>
      </c>
      <c r="E134" s="28" t="s">
        <v>366</v>
      </c>
      <c r="F134" s="28" t="s">
        <v>367</v>
      </c>
      <c r="G134" s="11">
        <v>0.5</v>
      </c>
      <c r="H134" s="12">
        <v>37.31</v>
      </c>
      <c r="I134" s="32">
        <f t="shared" si="5"/>
        <v>37.31</v>
      </c>
      <c r="J134" s="32"/>
      <c r="K134" s="38">
        <f t="shared" si="3"/>
        <v>1662.1605</v>
      </c>
    </row>
    <row r="135" spans="2:11" ht="12" x14ac:dyDescent="0.2">
      <c r="B135" s="58">
        <v>106</v>
      </c>
      <c r="C135" s="13" t="s">
        <v>330</v>
      </c>
      <c r="D135" s="27">
        <v>10295</v>
      </c>
      <c r="E135" s="28" t="s">
        <v>368</v>
      </c>
      <c r="F135" s="28" t="s">
        <v>369</v>
      </c>
      <c r="G135" s="11">
        <v>0.5</v>
      </c>
      <c r="H135" s="12">
        <v>26.07</v>
      </c>
      <c r="I135" s="32">
        <f t="shared" si="5"/>
        <v>26.07</v>
      </c>
      <c r="J135" s="32"/>
      <c r="K135" s="38">
        <f t="shared" si="3"/>
        <v>1161.4185</v>
      </c>
    </row>
    <row r="136" spans="2:11" ht="12" x14ac:dyDescent="0.2">
      <c r="B136" s="58">
        <v>107</v>
      </c>
      <c r="C136" s="13" t="s">
        <v>330</v>
      </c>
      <c r="D136" s="27">
        <v>11573</v>
      </c>
      <c r="E136" s="28" t="s">
        <v>370</v>
      </c>
      <c r="F136" s="28" t="s">
        <v>371</v>
      </c>
      <c r="G136" s="11">
        <v>0.5</v>
      </c>
      <c r="H136" s="12">
        <v>13.03</v>
      </c>
      <c r="I136" s="32">
        <f t="shared" si="5"/>
        <v>13.03</v>
      </c>
      <c r="J136" s="32"/>
      <c r="K136" s="38">
        <f t="shared" si="3"/>
        <v>580.48649999999998</v>
      </c>
    </row>
    <row r="137" spans="2:11" ht="12" x14ac:dyDescent="0.2">
      <c r="B137" s="58">
        <v>108</v>
      </c>
      <c r="C137" s="13" t="s">
        <v>330</v>
      </c>
      <c r="D137" s="27">
        <v>10888</v>
      </c>
      <c r="E137" s="28" t="s">
        <v>372</v>
      </c>
      <c r="F137" s="28" t="s">
        <v>373</v>
      </c>
      <c r="G137" s="11">
        <v>0.5</v>
      </c>
      <c r="H137" s="12">
        <v>13.58</v>
      </c>
      <c r="I137" s="32">
        <f t="shared" si="5"/>
        <v>13.58</v>
      </c>
      <c r="J137" s="32"/>
      <c r="K137" s="38">
        <f t="shared" si="3"/>
        <v>604.98899999999992</v>
      </c>
    </row>
    <row r="138" spans="2:11" s="22" customFormat="1" ht="15" customHeight="1" x14ac:dyDescent="0.2">
      <c r="B138" s="59">
        <v>109</v>
      </c>
      <c r="C138" s="23"/>
      <c r="D138" s="26" t="s">
        <v>434</v>
      </c>
      <c r="E138" s="23"/>
      <c r="F138" s="23"/>
      <c r="G138" s="24"/>
      <c r="H138" s="24"/>
      <c r="I138" s="56"/>
      <c r="J138" s="56"/>
      <c r="K138" s="24"/>
    </row>
    <row r="139" spans="2:11" ht="12" x14ac:dyDescent="0.2">
      <c r="B139" s="58">
        <v>110</v>
      </c>
      <c r="C139" s="13" t="s">
        <v>434</v>
      </c>
      <c r="D139" s="27">
        <v>11011</v>
      </c>
      <c r="E139" s="28" t="s">
        <v>439</v>
      </c>
      <c r="F139" s="28" t="s">
        <v>440</v>
      </c>
      <c r="G139" s="11">
        <v>1</v>
      </c>
      <c r="H139" s="12">
        <v>12.02</v>
      </c>
      <c r="I139" s="32">
        <f t="shared" ref="I139:I153" si="6">H139-H139*$I$27</f>
        <v>12.02</v>
      </c>
      <c r="J139" s="32"/>
      <c r="K139" s="38">
        <f t="shared" si="3"/>
        <v>535.49099999999999</v>
      </c>
    </row>
    <row r="140" spans="2:11" ht="12" x14ac:dyDescent="0.2">
      <c r="B140" s="58">
        <v>111</v>
      </c>
      <c r="C140" s="13" t="s">
        <v>434</v>
      </c>
      <c r="D140" s="27">
        <v>11012</v>
      </c>
      <c r="E140" s="28" t="s">
        <v>441</v>
      </c>
      <c r="F140" s="28" t="s">
        <v>440</v>
      </c>
      <c r="G140" s="11">
        <v>5</v>
      </c>
      <c r="H140" s="12">
        <v>60.05</v>
      </c>
      <c r="I140" s="32">
        <f t="shared" si="6"/>
        <v>60.05</v>
      </c>
      <c r="J140" s="32"/>
      <c r="K140" s="38">
        <f t="shared" si="3"/>
        <v>2675.2274999999995</v>
      </c>
    </row>
    <row r="141" spans="2:11" ht="22.5" x14ac:dyDescent="0.2">
      <c r="B141" s="58">
        <v>112</v>
      </c>
      <c r="C141" s="13" t="s">
        <v>434</v>
      </c>
      <c r="D141" s="27">
        <v>10274</v>
      </c>
      <c r="E141" s="28" t="s">
        <v>442</v>
      </c>
      <c r="F141" s="28" t="s">
        <v>443</v>
      </c>
      <c r="G141" s="11">
        <v>1</v>
      </c>
      <c r="H141" s="12">
        <v>12.02</v>
      </c>
      <c r="I141" s="32">
        <f t="shared" si="6"/>
        <v>12.02</v>
      </c>
      <c r="J141" s="32"/>
      <c r="K141" s="38">
        <f t="shared" si="3"/>
        <v>535.49099999999999</v>
      </c>
    </row>
    <row r="142" spans="2:11" ht="22.5" x14ac:dyDescent="0.2">
      <c r="B142" s="58">
        <v>113</v>
      </c>
      <c r="C142" s="13" t="s">
        <v>434</v>
      </c>
      <c r="D142" s="27">
        <v>10275</v>
      </c>
      <c r="E142" s="28" t="s">
        <v>444</v>
      </c>
      <c r="F142" s="28" t="s">
        <v>443</v>
      </c>
      <c r="G142" s="11">
        <v>5</v>
      </c>
      <c r="H142" s="12">
        <v>60.05</v>
      </c>
      <c r="I142" s="32">
        <f t="shared" si="6"/>
        <v>60.05</v>
      </c>
      <c r="J142" s="32"/>
      <c r="K142" s="38">
        <f t="shared" si="3"/>
        <v>2675.2274999999995</v>
      </c>
    </row>
    <row r="143" spans="2:11" ht="22.5" x14ac:dyDescent="0.2">
      <c r="B143" s="58">
        <v>114</v>
      </c>
      <c r="C143" s="13" t="s">
        <v>434</v>
      </c>
      <c r="D143" s="27">
        <v>10276</v>
      </c>
      <c r="E143" s="28" t="s">
        <v>445</v>
      </c>
      <c r="F143" s="28" t="s">
        <v>446</v>
      </c>
      <c r="G143" s="11">
        <v>1</v>
      </c>
      <c r="H143" s="12">
        <v>12.02</v>
      </c>
      <c r="I143" s="32">
        <f t="shared" si="6"/>
        <v>12.02</v>
      </c>
      <c r="J143" s="32"/>
      <c r="K143" s="38">
        <f t="shared" si="3"/>
        <v>535.49099999999999</v>
      </c>
    </row>
    <row r="144" spans="2:11" ht="22.5" x14ac:dyDescent="0.2">
      <c r="B144" s="58">
        <v>115</v>
      </c>
      <c r="C144" s="13" t="s">
        <v>434</v>
      </c>
      <c r="D144" s="27">
        <v>10277</v>
      </c>
      <c r="E144" s="28" t="s">
        <v>447</v>
      </c>
      <c r="F144" s="28" t="s">
        <v>446</v>
      </c>
      <c r="G144" s="11">
        <v>5</v>
      </c>
      <c r="H144" s="12">
        <v>60.05</v>
      </c>
      <c r="I144" s="32">
        <f t="shared" si="6"/>
        <v>60.05</v>
      </c>
      <c r="J144" s="32"/>
      <c r="K144" s="38">
        <f t="shared" si="3"/>
        <v>2675.2274999999995</v>
      </c>
    </row>
    <row r="145" spans="2:11" ht="12" x14ac:dyDescent="0.2">
      <c r="B145" s="58">
        <v>116</v>
      </c>
      <c r="C145" s="13" t="s">
        <v>434</v>
      </c>
      <c r="D145" s="27">
        <v>10281</v>
      </c>
      <c r="E145" s="28" t="s">
        <v>435</v>
      </c>
      <c r="F145" s="28" t="s">
        <v>436</v>
      </c>
      <c r="G145" s="11">
        <v>1</v>
      </c>
      <c r="H145" s="12">
        <v>13.02</v>
      </c>
      <c r="I145" s="32">
        <f t="shared" si="6"/>
        <v>13.02</v>
      </c>
      <c r="J145" s="32"/>
      <c r="K145" s="38">
        <f t="shared" ref="K145:K207" si="7">I145*$K$27</f>
        <v>580.04099999999994</v>
      </c>
    </row>
    <row r="146" spans="2:11" ht="22.5" x14ac:dyDescent="0.2">
      <c r="B146" s="58">
        <v>117</v>
      </c>
      <c r="C146" s="13" t="s">
        <v>434</v>
      </c>
      <c r="D146" s="27">
        <v>10700</v>
      </c>
      <c r="E146" s="28" t="s">
        <v>437</v>
      </c>
      <c r="F146" s="28" t="s">
        <v>438</v>
      </c>
      <c r="G146" s="11">
        <v>5</v>
      </c>
      <c r="H146" s="12">
        <v>61.57</v>
      </c>
      <c r="I146" s="32">
        <f t="shared" si="6"/>
        <v>61.57</v>
      </c>
      <c r="J146" s="32"/>
      <c r="K146" s="38">
        <f t="shared" si="7"/>
        <v>2742.9434999999999</v>
      </c>
    </row>
    <row r="147" spans="2:11" ht="12" x14ac:dyDescent="0.2">
      <c r="B147" s="58">
        <v>118</v>
      </c>
      <c r="C147" s="13" t="s">
        <v>434</v>
      </c>
      <c r="D147" s="27">
        <v>10782</v>
      </c>
      <c r="E147" s="28" t="s">
        <v>448</v>
      </c>
      <c r="F147" s="28" t="s">
        <v>449</v>
      </c>
      <c r="G147" s="11">
        <v>1</v>
      </c>
      <c r="H147" s="12">
        <v>19.21</v>
      </c>
      <c r="I147" s="32">
        <f t="shared" si="6"/>
        <v>19.21</v>
      </c>
      <c r="J147" s="32"/>
      <c r="K147" s="38">
        <f t="shared" si="7"/>
        <v>855.80549999999994</v>
      </c>
    </row>
    <row r="148" spans="2:11" ht="12" x14ac:dyDescent="0.2">
      <c r="B148" s="58">
        <v>119</v>
      </c>
      <c r="C148" s="13" t="s">
        <v>434</v>
      </c>
      <c r="D148" s="27">
        <v>10429</v>
      </c>
      <c r="E148" s="28" t="s">
        <v>450</v>
      </c>
      <c r="F148" s="28" t="s">
        <v>451</v>
      </c>
      <c r="G148" s="11">
        <v>1</v>
      </c>
      <c r="H148" s="12">
        <v>22.09</v>
      </c>
      <c r="I148" s="32">
        <f t="shared" si="6"/>
        <v>22.09</v>
      </c>
      <c r="J148" s="32"/>
      <c r="K148" s="38">
        <f t="shared" si="7"/>
        <v>984.10949999999991</v>
      </c>
    </row>
    <row r="149" spans="2:11" ht="12" x14ac:dyDescent="0.2">
      <c r="B149" s="58">
        <v>120</v>
      </c>
      <c r="C149" s="13" t="s">
        <v>434</v>
      </c>
      <c r="D149" s="27">
        <v>10240</v>
      </c>
      <c r="E149" s="28" t="s">
        <v>452</v>
      </c>
      <c r="F149" s="28" t="s">
        <v>453</v>
      </c>
      <c r="G149" s="11">
        <v>1</v>
      </c>
      <c r="H149" s="12">
        <v>13.92</v>
      </c>
      <c r="I149" s="32">
        <f t="shared" si="6"/>
        <v>13.92</v>
      </c>
      <c r="J149" s="32"/>
      <c r="K149" s="38">
        <f t="shared" si="7"/>
        <v>620.13599999999997</v>
      </c>
    </row>
    <row r="150" spans="2:11" ht="12" x14ac:dyDescent="0.2">
      <c r="B150" s="58">
        <v>121</v>
      </c>
      <c r="C150" s="13" t="s">
        <v>434</v>
      </c>
      <c r="D150" s="27">
        <v>10438</v>
      </c>
      <c r="E150" s="28" t="s">
        <v>454</v>
      </c>
      <c r="F150" s="28" t="s">
        <v>453</v>
      </c>
      <c r="G150" s="11">
        <v>5</v>
      </c>
      <c r="H150" s="12">
        <v>66.98</v>
      </c>
      <c r="I150" s="32">
        <f t="shared" si="6"/>
        <v>66.98</v>
      </c>
      <c r="J150" s="32"/>
      <c r="K150" s="38">
        <f t="shared" si="7"/>
        <v>2983.9589999999998</v>
      </c>
    </row>
    <row r="151" spans="2:11" ht="12" x14ac:dyDescent="0.2">
      <c r="B151" s="58">
        <v>122</v>
      </c>
      <c r="C151" s="13" t="s">
        <v>434</v>
      </c>
      <c r="D151" s="27">
        <v>10780</v>
      </c>
      <c r="E151" s="28" t="s">
        <v>455</v>
      </c>
      <c r="F151" s="28" t="s">
        <v>456</v>
      </c>
      <c r="G151" s="11">
        <v>1</v>
      </c>
      <c r="H151" s="12">
        <v>13.92</v>
      </c>
      <c r="I151" s="32">
        <f t="shared" si="6"/>
        <v>13.92</v>
      </c>
      <c r="J151" s="32"/>
      <c r="K151" s="38">
        <f t="shared" si="7"/>
        <v>620.13599999999997</v>
      </c>
    </row>
    <row r="152" spans="2:11" ht="12" x14ac:dyDescent="0.2">
      <c r="B152" s="58">
        <v>123</v>
      </c>
      <c r="C152" s="13" t="s">
        <v>434</v>
      </c>
      <c r="D152" s="27">
        <v>11893</v>
      </c>
      <c r="E152" s="28" t="s">
        <v>457</v>
      </c>
      <c r="F152" s="28" t="s">
        <v>458</v>
      </c>
      <c r="G152" s="11">
        <v>1</v>
      </c>
      <c r="H152" s="12">
        <v>22.66</v>
      </c>
      <c r="I152" s="32">
        <f t="shared" si="6"/>
        <v>22.66</v>
      </c>
      <c r="J152" s="32"/>
      <c r="K152" s="38">
        <f t="shared" si="7"/>
        <v>1009.5029999999999</v>
      </c>
    </row>
    <row r="153" spans="2:11" ht="12" x14ac:dyDescent="0.2">
      <c r="B153" s="58">
        <v>124</v>
      </c>
      <c r="C153" s="13" t="s">
        <v>434</v>
      </c>
      <c r="D153" s="27">
        <v>11894</v>
      </c>
      <c r="E153" s="28" t="s">
        <v>459</v>
      </c>
      <c r="F153" s="28" t="s">
        <v>460</v>
      </c>
      <c r="G153" s="11">
        <v>1</v>
      </c>
      <c r="H153" s="12">
        <v>22.65</v>
      </c>
      <c r="I153" s="32">
        <f t="shared" si="6"/>
        <v>22.65</v>
      </c>
      <c r="J153" s="32"/>
      <c r="K153" s="38">
        <f t="shared" si="7"/>
        <v>1009.0574999999999</v>
      </c>
    </row>
    <row r="154" spans="2:11" s="22" customFormat="1" ht="15" customHeight="1" x14ac:dyDescent="0.2">
      <c r="B154" s="59">
        <v>125</v>
      </c>
      <c r="C154" s="23"/>
      <c r="D154" s="26" t="s">
        <v>516</v>
      </c>
      <c r="E154" s="23"/>
      <c r="F154" s="34"/>
      <c r="G154" s="24"/>
      <c r="H154" s="24"/>
      <c r="I154" s="56"/>
      <c r="J154" s="56"/>
      <c r="K154" s="24"/>
    </row>
    <row r="155" spans="2:11" ht="12" x14ac:dyDescent="0.2">
      <c r="B155" s="58">
        <v>126</v>
      </c>
      <c r="C155" s="13" t="s">
        <v>516</v>
      </c>
      <c r="D155" s="27">
        <v>10302</v>
      </c>
      <c r="E155" s="28" t="s">
        <v>517</v>
      </c>
      <c r="F155" s="28" t="s">
        <v>518</v>
      </c>
      <c r="G155" s="11">
        <v>2</v>
      </c>
      <c r="H155" s="12">
        <v>24.45</v>
      </c>
      <c r="I155" s="32">
        <f>H155-H155*$I$27</f>
        <v>24.45</v>
      </c>
      <c r="J155" s="32"/>
      <c r="K155" s="38">
        <f t="shared" si="7"/>
        <v>1089.2474999999999</v>
      </c>
    </row>
    <row r="156" spans="2:11" ht="12" x14ac:dyDescent="0.2">
      <c r="B156" s="58">
        <v>128</v>
      </c>
      <c r="C156" s="13" t="s">
        <v>516</v>
      </c>
      <c r="D156" s="27">
        <v>10431</v>
      </c>
      <c r="E156" s="28" t="s">
        <v>519</v>
      </c>
      <c r="F156" s="28" t="s">
        <v>520</v>
      </c>
      <c r="G156" s="11">
        <v>1</v>
      </c>
      <c r="H156" s="12">
        <v>35.92</v>
      </c>
      <c r="I156" s="32">
        <f>H156-H156*$I$27</f>
        <v>35.92</v>
      </c>
      <c r="J156" s="32"/>
      <c r="K156" s="38">
        <f t="shared" si="7"/>
        <v>1600.2359999999999</v>
      </c>
    </row>
    <row r="157" spans="2:11" ht="12" x14ac:dyDescent="0.2">
      <c r="B157" s="58">
        <v>129</v>
      </c>
      <c r="C157" s="13" t="s">
        <v>516</v>
      </c>
      <c r="D157" s="27">
        <v>10435</v>
      </c>
      <c r="E157" s="28" t="s">
        <v>521</v>
      </c>
      <c r="F157" s="28" t="s">
        <v>522</v>
      </c>
      <c r="G157" s="11">
        <v>0.8</v>
      </c>
      <c r="H157" s="12">
        <v>18.11</v>
      </c>
      <c r="I157" s="32">
        <f>H157-H157*$I$27</f>
        <v>18.11</v>
      </c>
      <c r="J157" s="32"/>
      <c r="K157" s="38">
        <f t="shared" si="7"/>
        <v>806.80049999999994</v>
      </c>
    </row>
    <row r="158" spans="2:11" ht="12" x14ac:dyDescent="0.2">
      <c r="B158" s="58">
        <v>130</v>
      </c>
      <c r="C158" s="13" t="s">
        <v>516</v>
      </c>
      <c r="D158" s="27">
        <v>10436</v>
      </c>
      <c r="E158" s="28" t="s">
        <v>523</v>
      </c>
      <c r="F158" s="28" t="s">
        <v>524</v>
      </c>
      <c r="G158" s="11">
        <v>1.5</v>
      </c>
      <c r="H158" s="12">
        <v>25.35</v>
      </c>
      <c r="I158" s="32">
        <f>H158-H158*$I$27</f>
        <v>25.35</v>
      </c>
      <c r="J158" s="32"/>
      <c r="K158" s="38">
        <f t="shared" si="7"/>
        <v>1129.3425</v>
      </c>
    </row>
    <row r="159" spans="2:11" s="22" customFormat="1" ht="15" customHeight="1" x14ac:dyDescent="0.2">
      <c r="B159" s="59">
        <v>131</v>
      </c>
      <c r="C159" s="23"/>
      <c r="D159" s="26" t="s">
        <v>535</v>
      </c>
      <c r="E159" s="23"/>
      <c r="F159" s="34"/>
      <c r="G159" s="24"/>
      <c r="H159" s="24"/>
      <c r="I159" s="56"/>
      <c r="J159" s="56"/>
      <c r="K159" s="24"/>
    </row>
    <row r="160" spans="2:11" ht="12" x14ac:dyDescent="0.2">
      <c r="B160" s="58">
        <v>132</v>
      </c>
      <c r="C160" s="13" t="s">
        <v>535</v>
      </c>
      <c r="D160" s="27">
        <v>10262</v>
      </c>
      <c r="E160" s="28" t="s">
        <v>401</v>
      </c>
      <c r="F160" s="28" t="s">
        <v>537</v>
      </c>
      <c r="G160" s="11">
        <v>1</v>
      </c>
      <c r="H160" s="12">
        <v>11.1</v>
      </c>
      <c r="I160" s="32">
        <f t="shared" ref="I160:I165" si="8">H160-H160*$I$27</f>
        <v>11.1</v>
      </c>
      <c r="J160" s="32"/>
      <c r="K160" s="38">
        <f t="shared" si="7"/>
        <v>494.50499999999994</v>
      </c>
    </row>
    <row r="161" spans="2:11" ht="12" x14ac:dyDescent="0.2">
      <c r="B161" s="58">
        <v>133</v>
      </c>
      <c r="C161" s="13" t="s">
        <v>535</v>
      </c>
      <c r="D161" s="27">
        <v>10263</v>
      </c>
      <c r="E161" s="28" t="s">
        <v>402</v>
      </c>
      <c r="F161" s="28" t="s">
        <v>537</v>
      </c>
      <c r="G161" s="11">
        <v>5</v>
      </c>
      <c r="H161" s="12">
        <v>55.6</v>
      </c>
      <c r="I161" s="32">
        <f t="shared" si="8"/>
        <v>55.6</v>
      </c>
      <c r="J161" s="32"/>
      <c r="K161" s="38">
        <f t="shared" si="7"/>
        <v>2476.98</v>
      </c>
    </row>
    <row r="162" spans="2:11" ht="12" x14ac:dyDescent="0.2">
      <c r="B162" s="58">
        <v>134</v>
      </c>
      <c r="C162" s="13" t="s">
        <v>535</v>
      </c>
      <c r="D162" s="27">
        <v>10258</v>
      </c>
      <c r="E162" s="28" t="s">
        <v>407</v>
      </c>
      <c r="F162" s="28" t="s">
        <v>539</v>
      </c>
      <c r="G162" s="11">
        <v>5</v>
      </c>
      <c r="H162" s="12">
        <v>54.57</v>
      </c>
      <c r="I162" s="32">
        <f t="shared" si="8"/>
        <v>54.57</v>
      </c>
      <c r="J162" s="32"/>
      <c r="K162" s="38">
        <f t="shared" si="7"/>
        <v>2431.0934999999999</v>
      </c>
    </row>
    <row r="163" spans="2:11" ht="12" x14ac:dyDescent="0.2">
      <c r="B163" s="58">
        <v>135</v>
      </c>
      <c r="C163" s="13" t="s">
        <v>535</v>
      </c>
      <c r="D163" s="27">
        <v>10259</v>
      </c>
      <c r="E163" s="28" t="s">
        <v>400</v>
      </c>
      <c r="F163" s="28" t="s">
        <v>536</v>
      </c>
      <c r="G163" s="11">
        <v>1</v>
      </c>
      <c r="H163" s="12">
        <v>16.09</v>
      </c>
      <c r="I163" s="32">
        <f t="shared" si="8"/>
        <v>16.09</v>
      </c>
      <c r="J163" s="32"/>
      <c r="K163" s="38">
        <f t="shared" si="7"/>
        <v>716.80949999999996</v>
      </c>
    </row>
    <row r="164" spans="2:11" ht="12" x14ac:dyDescent="0.2">
      <c r="B164" s="58">
        <v>136</v>
      </c>
      <c r="C164" s="13" t="s">
        <v>535</v>
      </c>
      <c r="D164" s="27">
        <v>10260</v>
      </c>
      <c r="E164" s="28" t="s">
        <v>403</v>
      </c>
      <c r="F164" s="28" t="s">
        <v>538</v>
      </c>
      <c r="G164" s="11">
        <v>1</v>
      </c>
      <c r="H164" s="12">
        <v>17.3</v>
      </c>
      <c r="I164" s="32">
        <f t="shared" si="8"/>
        <v>17.3</v>
      </c>
      <c r="J164" s="32"/>
      <c r="K164" s="38">
        <f t="shared" si="7"/>
        <v>770.71500000000003</v>
      </c>
    </row>
    <row r="165" spans="2:11" ht="12" x14ac:dyDescent="0.2">
      <c r="B165" s="58">
        <v>137</v>
      </c>
      <c r="C165" s="13" t="s">
        <v>535</v>
      </c>
      <c r="D165" s="27">
        <v>10261</v>
      </c>
      <c r="E165" s="28" t="s">
        <v>404</v>
      </c>
      <c r="F165" s="28" t="s">
        <v>538</v>
      </c>
      <c r="G165" s="11">
        <v>5</v>
      </c>
      <c r="H165" s="12">
        <v>86.5</v>
      </c>
      <c r="I165" s="32">
        <f t="shared" si="8"/>
        <v>86.5</v>
      </c>
      <c r="J165" s="32"/>
      <c r="K165" s="38">
        <f t="shared" si="7"/>
        <v>3853.5749999999998</v>
      </c>
    </row>
    <row r="166" spans="2:11" s="22" customFormat="1" ht="15" customHeight="1" x14ac:dyDescent="0.2">
      <c r="B166" s="59">
        <v>138</v>
      </c>
      <c r="C166" s="23"/>
      <c r="D166" s="26" t="s">
        <v>461</v>
      </c>
      <c r="E166" s="23"/>
      <c r="F166" s="34"/>
      <c r="G166" s="24"/>
      <c r="H166" s="24"/>
      <c r="I166" s="56"/>
      <c r="J166" s="56"/>
      <c r="K166" s="24"/>
    </row>
    <row r="167" spans="2:11" ht="12" x14ac:dyDescent="0.2">
      <c r="B167" s="58">
        <v>139</v>
      </c>
      <c r="C167" s="13" t="s">
        <v>461</v>
      </c>
      <c r="D167" s="27">
        <v>11387</v>
      </c>
      <c r="E167" s="28" t="s">
        <v>462</v>
      </c>
      <c r="F167" s="28" t="s">
        <v>463</v>
      </c>
      <c r="G167" s="11">
        <v>0.75</v>
      </c>
      <c r="H167" s="12">
        <v>22.67</v>
      </c>
      <c r="I167" s="32">
        <f>H167-H167*$I$27</f>
        <v>22.67</v>
      </c>
      <c r="J167" s="32"/>
      <c r="K167" s="38">
        <f t="shared" si="7"/>
        <v>1009.9485</v>
      </c>
    </row>
    <row r="168" spans="2:11" ht="12" x14ac:dyDescent="0.2">
      <c r="B168" s="58">
        <v>140</v>
      </c>
      <c r="C168" s="13" t="s">
        <v>461</v>
      </c>
      <c r="D168" s="27">
        <v>10292</v>
      </c>
      <c r="E168" s="28" t="s">
        <v>464</v>
      </c>
      <c r="F168" s="28" t="s">
        <v>551</v>
      </c>
      <c r="G168" s="11">
        <v>1</v>
      </c>
      <c r="H168" s="12">
        <v>40.299999999999997</v>
      </c>
      <c r="I168" s="32">
        <f>H168-H168*$I$27</f>
        <v>40.299999999999997</v>
      </c>
      <c r="J168" s="32"/>
      <c r="K168" s="38">
        <f t="shared" si="7"/>
        <v>1795.3649999999998</v>
      </c>
    </row>
    <row r="169" spans="2:11" ht="12" x14ac:dyDescent="0.2">
      <c r="B169" s="58">
        <v>141</v>
      </c>
      <c r="C169" s="13" t="s">
        <v>461</v>
      </c>
      <c r="D169" s="27">
        <v>10293</v>
      </c>
      <c r="E169" s="28" t="s">
        <v>465</v>
      </c>
      <c r="F169" s="28" t="s">
        <v>552</v>
      </c>
      <c r="G169" s="11">
        <v>1</v>
      </c>
      <c r="H169" s="12">
        <v>36.78</v>
      </c>
      <c r="I169" s="32">
        <f>H169-H169*$I$27</f>
        <v>36.78</v>
      </c>
      <c r="J169" s="32"/>
      <c r="K169" s="38">
        <f t="shared" si="7"/>
        <v>1638.549</v>
      </c>
    </row>
    <row r="170" spans="2:11" ht="12" x14ac:dyDescent="0.2">
      <c r="B170" s="58">
        <v>142</v>
      </c>
      <c r="C170" s="13" t="s">
        <v>461</v>
      </c>
      <c r="D170" s="27">
        <v>10294</v>
      </c>
      <c r="E170" s="28" t="s">
        <v>466</v>
      </c>
      <c r="F170" s="28" t="s">
        <v>553</v>
      </c>
      <c r="G170" s="11">
        <v>1</v>
      </c>
      <c r="H170" s="12">
        <v>27.51</v>
      </c>
      <c r="I170" s="32">
        <f>H170-H170*$I$27</f>
        <v>27.51</v>
      </c>
      <c r="J170" s="32"/>
      <c r="K170" s="38">
        <f t="shared" si="7"/>
        <v>1225.5705</v>
      </c>
    </row>
    <row r="171" spans="2:11" s="22" customFormat="1" ht="15" customHeight="1" x14ac:dyDescent="0.2">
      <c r="B171" s="59">
        <v>143</v>
      </c>
      <c r="C171" s="23"/>
      <c r="D171" s="26" t="s">
        <v>399</v>
      </c>
      <c r="E171" s="23"/>
      <c r="F171" s="34"/>
      <c r="G171" s="24"/>
      <c r="H171" s="24"/>
      <c r="I171" s="56"/>
      <c r="J171" s="56"/>
      <c r="K171" s="24"/>
    </row>
    <row r="172" spans="2:11" ht="12" x14ac:dyDescent="0.2">
      <c r="B172" s="58">
        <v>144</v>
      </c>
      <c r="C172" s="13" t="s">
        <v>399</v>
      </c>
      <c r="D172" s="27">
        <v>10455</v>
      </c>
      <c r="E172" s="28" t="s">
        <v>549</v>
      </c>
      <c r="F172" s="28" t="s">
        <v>550</v>
      </c>
      <c r="G172" s="11">
        <v>1</v>
      </c>
      <c r="H172" s="12">
        <v>3.75</v>
      </c>
      <c r="I172" s="32">
        <f t="shared" ref="I172:I178" si="9">H172-H172*$I$27</f>
        <v>3.75</v>
      </c>
      <c r="J172" s="32"/>
      <c r="K172" s="38">
        <f t="shared" si="7"/>
        <v>167.0625</v>
      </c>
    </row>
    <row r="173" spans="2:11" ht="12" x14ac:dyDescent="0.2">
      <c r="B173" s="58">
        <v>145</v>
      </c>
      <c r="C173" s="13" t="s">
        <v>399</v>
      </c>
      <c r="D173" s="27">
        <v>10231</v>
      </c>
      <c r="E173" s="28" t="s">
        <v>541</v>
      </c>
      <c r="F173" s="28" t="s">
        <v>542</v>
      </c>
      <c r="G173" s="11">
        <v>1</v>
      </c>
      <c r="H173" s="12">
        <v>1.56</v>
      </c>
      <c r="I173" s="32">
        <f t="shared" si="9"/>
        <v>1.56</v>
      </c>
      <c r="J173" s="32"/>
      <c r="K173" s="38">
        <f t="shared" si="7"/>
        <v>69.498000000000005</v>
      </c>
    </row>
    <row r="174" spans="2:11" ht="12" x14ac:dyDescent="0.2">
      <c r="B174" s="58">
        <v>146</v>
      </c>
      <c r="C174" s="13" t="s">
        <v>399</v>
      </c>
      <c r="D174" s="27">
        <v>10456</v>
      </c>
      <c r="E174" s="28" t="s">
        <v>547</v>
      </c>
      <c r="F174" s="28" t="s">
        <v>548</v>
      </c>
      <c r="G174" s="11">
        <v>1</v>
      </c>
      <c r="H174" s="12">
        <v>10.92</v>
      </c>
      <c r="I174" s="32">
        <f t="shared" si="9"/>
        <v>10.92</v>
      </c>
      <c r="J174" s="32"/>
      <c r="K174" s="38">
        <f t="shared" si="7"/>
        <v>486.48599999999999</v>
      </c>
    </row>
    <row r="175" spans="2:11" ht="12" x14ac:dyDescent="0.2">
      <c r="B175" s="58">
        <v>147</v>
      </c>
      <c r="C175" s="13" t="s">
        <v>399</v>
      </c>
      <c r="D175" s="27">
        <v>10235</v>
      </c>
      <c r="E175" s="28" t="s">
        <v>543</v>
      </c>
      <c r="F175" s="28" t="s">
        <v>544</v>
      </c>
      <c r="G175" s="11">
        <v>1</v>
      </c>
      <c r="H175" s="12">
        <v>4.16</v>
      </c>
      <c r="I175" s="32">
        <f t="shared" si="9"/>
        <v>4.16</v>
      </c>
      <c r="J175" s="32"/>
      <c r="K175" s="38">
        <f t="shared" si="7"/>
        <v>185.328</v>
      </c>
    </row>
    <row r="176" spans="2:11" ht="12" x14ac:dyDescent="0.2">
      <c r="B176" s="58">
        <v>148</v>
      </c>
      <c r="C176" s="13" t="s">
        <v>399</v>
      </c>
      <c r="D176" s="27">
        <v>10458</v>
      </c>
      <c r="E176" s="28" t="s">
        <v>545</v>
      </c>
      <c r="F176" s="28" t="s">
        <v>546</v>
      </c>
      <c r="G176" s="11">
        <v>1</v>
      </c>
      <c r="H176" s="12">
        <v>4.16</v>
      </c>
      <c r="I176" s="32">
        <f t="shared" si="9"/>
        <v>4.16</v>
      </c>
      <c r="J176" s="32"/>
      <c r="K176" s="38">
        <f t="shared" si="7"/>
        <v>185.328</v>
      </c>
    </row>
    <row r="177" spans="2:11" ht="12" x14ac:dyDescent="0.2">
      <c r="B177" s="58">
        <v>149</v>
      </c>
      <c r="C177" s="13" t="s">
        <v>399</v>
      </c>
      <c r="D177" s="27">
        <v>11874</v>
      </c>
      <c r="E177" s="29">
        <v>990099</v>
      </c>
      <c r="F177" s="28" t="s">
        <v>540</v>
      </c>
      <c r="G177" s="11">
        <v>1</v>
      </c>
      <c r="H177" s="12">
        <v>12.99</v>
      </c>
      <c r="I177" s="32">
        <f t="shared" si="9"/>
        <v>12.99</v>
      </c>
      <c r="J177" s="32"/>
      <c r="K177" s="38">
        <f t="shared" si="7"/>
        <v>578.70449999999994</v>
      </c>
    </row>
    <row r="178" spans="2:11" ht="12" x14ac:dyDescent="0.2">
      <c r="B178" s="58">
        <v>150</v>
      </c>
      <c r="C178" s="13" t="s">
        <v>399</v>
      </c>
      <c r="D178" s="27">
        <v>10548</v>
      </c>
      <c r="E178" s="28" t="s">
        <v>412</v>
      </c>
      <c r="F178" s="28" t="s">
        <v>413</v>
      </c>
      <c r="G178" s="11">
        <v>5</v>
      </c>
      <c r="H178" s="12">
        <v>49.1</v>
      </c>
      <c r="I178" s="32">
        <f t="shared" si="9"/>
        <v>49.1</v>
      </c>
      <c r="J178" s="32"/>
      <c r="K178" s="38">
        <f t="shared" si="7"/>
        <v>2187.4049999999997</v>
      </c>
    </row>
    <row r="179" spans="2:11" s="22" customFormat="1" ht="15" customHeight="1" x14ac:dyDescent="0.2">
      <c r="B179" s="59">
        <v>151</v>
      </c>
      <c r="C179" s="23"/>
      <c r="D179" s="26" t="s">
        <v>3</v>
      </c>
      <c r="E179" s="30"/>
      <c r="F179" s="34"/>
      <c r="G179" s="25"/>
      <c r="H179" s="25"/>
      <c r="I179" s="57"/>
      <c r="J179" s="57"/>
      <c r="K179" s="24"/>
    </row>
    <row r="180" spans="2:11" ht="12" x14ac:dyDescent="0.2">
      <c r="B180" s="58">
        <v>152</v>
      </c>
      <c r="C180" s="13" t="s">
        <v>3</v>
      </c>
      <c r="D180" s="27">
        <v>10102</v>
      </c>
      <c r="E180" s="28" t="s">
        <v>6</v>
      </c>
      <c r="F180" s="28" t="s">
        <v>7</v>
      </c>
      <c r="G180" s="11">
        <v>1</v>
      </c>
      <c r="H180" s="12">
        <v>38.840000000000003</v>
      </c>
      <c r="I180" s="32">
        <f t="shared" ref="I180:I211" si="10">H180-H180*$F$27</f>
        <v>38.840000000000003</v>
      </c>
      <c r="J180" s="32"/>
      <c r="K180" s="38">
        <f t="shared" si="7"/>
        <v>1730.3220000000001</v>
      </c>
    </row>
    <row r="181" spans="2:11" ht="12" x14ac:dyDescent="0.2">
      <c r="B181" s="58">
        <v>153</v>
      </c>
      <c r="C181" s="13" t="s">
        <v>3</v>
      </c>
      <c r="D181" s="27">
        <v>10152</v>
      </c>
      <c r="E181" s="28" t="s">
        <v>8</v>
      </c>
      <c r="F181" s="28" t="s">
        <v>9</v>
      </c>
      <c r="G181" s="11">
        <v>1</v>
      </c>
      <c r="H181" s="12">
        <v>38.840000000000003</v>
      </c>
      <c r="I181" s="32">
        <f t="shared" si="10"/>
        <v>38.840000000000003</v>
      </c>
      <c r="J181" s="32"/>
      <c r="K181" s="38">
        <f t="shared" si="7"/>
        <v>1730.3220000000001</v>
      </c>
    </row>
    <row r="182" spans="2:11" ht="12" x14ac:dyDescent="0.2">
      <c r="B182" s="58">
        <v>154</v>
      </c>
      <c r="C182" s="13" t="s">
        <v>3</v>
      </c>
      <c r="D182" s="27">
        <v>10133</v>
      </c>
      <c r="E182" s="28" t="s">
        <v>10</v>
      </c>
      <c r="F182" s="28" t="s">
        <v>11</v>
      </c>
      <c r="G182" s="11">
        <v>1</v>
      </c>
      <c r="H182" s="12">
        <v>38.840000000000003</v>
      </c>
      <c r="I182" s="32">
        <f t="shared" si="10"/>
        <v>38.840000000000003</v>
      </c>
      <c r="J182" s="32"/>
      <c r="K182" s="38">
        <f t="shared" si="7"/>
        <v>1730.3220000000001</v>
      </c>
    </row>
    <row r="183" spans="2:11" ht="12" x14ac:dyDescent="0.2">
      <c r="B183" s="58">
        <v>155</v>
      </c>
      <c r="C183" s="13" t="s">
        <v>3</v>
      </c>
      <c r="D183" s="27">
        <v>10131</v>
      </c>
      <c r="E183" s="28" t="s">
        <v>12</v>
      </c>
      <c r="F183" s="28" t="s">
        <v>13</v>
      </c>
      <c r="G183" s="11">
        <v>1</v>
      </c>
      <c r="H183" s="12">
        <v>38.840000000000003</v>
      </c>
      <c r="I183" s="32">
        <f t="shared" si="10"/>
        <v>38.840000000000003</v>
      </c>
      <c r="J183" s="32"/>
      <c r="K183" s="38">
        <f t="shared" si="7"/>
        <v>1730.3220000000001</v>
      </c>
    </row>
    <row r="184" spans="2:11" ht="12" x14ac:dyDescent="0.2">
      <c r="B184" s="58">
        <v>156</v>
      </c>
      <c r="C184" s="13" t="s">
        <v>3</v>
      </c>
      <c r="D184" s="27">
        <v>10126</v>
      </c>
      <c r="E184" s="28" t="s">
        <v>14</v>
      </c>
      <c r="F184" s="28" t="s">
        <v>15</v>
      </c>
      <c r="G184" s="11">
        <v>1</v>
      </c>
      <c r="H184" s="12">
        <v>38.840000000000003</v>
      </c>
      <c r="I184" s="32">
        <f t="shared" si="10"/>
        <v>38.840000000000003</v>
      </c>
      <c r="J184" s="32"/>
      <c r="K184" s="38">
        <f t="shared" si="7"/>
        <v>1730.3220000000001</v>
      </c>
    </row>
    <row r="185" spans="2:11" ht="12" x14ac:dyDescent="0.2">
      <c r="B185" s="58">
        <v>157</v>
      </c>
      <c r="C185" s="13" t="s">
        <v>3</v>
      </c>
      <c r="D185" s="27">
        <v>10141</v>
      </c>
      <c r="E185" s="28" t="s">
        <v>16</v>
      </c>
      <c r="F185" s="28" t="s">
        <v>17</v>
      </c>
      <c r="G185" s="11">
        <v>1</v>
      </c>
      <c r="H185" s="12">
        <v>38.840000000000003</v>
      </c>
      <c r="I185" s="32">
        <f t="shared" si="10"/>
        <v>38.840000000000003</v>
      </c>
      <c r="J185" s="32"/>
      <c r="K185" s="38">
        <f t="shared" si="7"/>
        <v>1730.3220000000001</v>
      </c>
    </row>
    <row r="186" spans="2:11" ht="12" x14ac:dyDescent="0.2">
      <c r="B186" s="58">
        <v>158</v>
      </c>
      <c r="C186" s="13" t="s">
        <v>3</v>
      </c>
      <c r="D186" s="27">
        <v>10128</v>
      </c>
      <c r="E186" s="28" t="s">
        <v>18</v>
      </c>
      <c r="F186" s="28" t="s">
        <v>19</v>
      </c>
      <c r="G186" s="11">
        <v>1</v>
      </c>
      <c r="H186" s="12">
        <v>38.840000000000003</v>
      </c>
      <c r="I186" s="32">
        <f t="shared" si="10"/>
        <v>38.840000000000003</v>
      </c>
      <c r="J186" s="32"/>
      <c r="K186" s="38">
        <f t="shared" si="7"/>
        <v>1730.3220000000001</v>
      </c>
    </row>
    <row r="187" spans="2:11" ht="12" x14ac:dyDescent="0.2">
      <c r="B187" s="58">
        <v>159</v>
      </c>
      <c r="C187" s="13" t="s">
        <v>3</v>
      </c>
      <c r="D187" s="27">
        <v>10143</v>
      </c>
      <c r="E187" s="28" t="s">
        <v>20</v>
      </c>
      <c r="F187" s="28" t="s">
        <v>21</v>
      </c>
      <c r="G187" s="11">
        <v>1</v>
      </c>
      <c r="H187" s="12">
        <v>38.840000000000003</v>
      </c>
      <c r="I187" s="32">
        <f t="shared" si="10"/>
        <v>38.840000000000003</v>
      </c>
      <c r="J187" s="32"/>
      <c r="K187" s="38">
        <f t="shared" si="7"/>
        <v>1730.3220000000001</v>
      </c>
    </row>
    <row r="188" spans="2:11" ht="12" x14ac:dyDescent="0.2">
      <c r="B188" s="58">
        <v>160</v>
      </c>
      <c r="C188" s="13" t="s">
        <v>3</v>
      </c>
      <c r="D188" s="27">
        <v>10130</v>
      </c>
      <c r="E188" s="28" t="s">
        <v>22</v>
      </c>
      <c r="F188" s="28" t="s">
        <v>23</v>
      </c>
      <c r="G188" s="11">
        <v>1</v>
      </c>
      <c r="H188" s="12">
        <v>38.840000000000003</v>
      </c>
      <c r="I188" s="32">
        <f t="shared" si="10"/>
        <v>38.840000000000003</v>
      </c>
      <c r="J188" s="32"/>
      <c r="K188" s="38">
        <f t="shared" si="7"/>
        <v>1730.3220000000001</v>
      </c>
    </row>
    <row r="189" spans="2:11" ht="12" x14ac:dyDescent="0.2">
      <c r="B189" s="58">
        <v>161</v>
      </c>
      <c r="C189" s="13" t="s">
        <v>3</v>
      </c>
      <c r="D189" s="27">
        <v>10121</v>
      </c>
      <c r="E189" s="28" t="s">
        <v>24</v>
      </c>
      <c r="F189" s="28" t="s">
        <v>25</v>
      </c>
      <c r="G189" s="11">
        <v>1</v>
      </c>
      <c r="H189" s="12">
        <v>38.840000000000003</v>
      </c>
      <c r="I189" s="32">
        <f t="shared" si="10"/>
        <v>38.840000000000003</v>
      </c>
      <c r="J189" s="32"/>
      <c r="K189" s="38">
        <f t="shared" si="7"/>
        <v>1730.3220000000001</v>
      </c>
    </row>
    <row r="190" spans="2:11" ht="12" x14ac:dyDescent="0.2">
      <c r="B190" s="58">
        <v>162</v>
      </c>
      <c r="C190" s="13" t="s">
        <v>3</v>
      </c>
      <c r="D190" s="27">
        <v>10134</v>
      </c>
      <c r="E190" s="28" t="s">
        <v>26</v>
      </c>
      <c r="F190" s="28" t="s">
        <v>27</v>
      </c>
      <c r="G190" s="11">
        <v>1</v>
      </c>
      <c r="H190" s="12">
        <v>38.840000000000003</v>
      </c>
      <c r="I190" s="32">
        <f t="shared" si="10"/>
        <v>38.840000000000003</v>
      </c>
      <c r="J190" s="32"/>
      <c r="K190" s="38">
        <f t="shared" si="7"/>
        <v>1730.3220000000001</v>
      </c>
    </row>
    <row r="191" spans="2:11" ht="12" x14ac:dyDescent="0.2">
      <c r="B191" s="58">
        <v>163</v>
      </c>
      <c r="C191" s="13" t="s">
        <v>3</v>
      </c>
      <c r="D191" s="27">
        <v>10127</v>
      </c>
      <c r="E191" s="28" t="s">
        <v>28</v>
      </c>
      <c r="F191" s="28" t="s">
        <v>29</v>
      </c>
      <c r="G191" s="11">
        <v>1</v>
      </c>
      <c r="H191" s="12">
        <v>38.840000000000003</v>
      </c>
      <c r="I191" s="32">
        <f t="shared" si="10"/>
        <v>38.840000000000003</v>
      </c>
      <c r="J191" s="32"/>
      <c r="K191" s="38">
        <f t="shared" si="7"/>
        <v>1730.3220000000001</v>
      </c>
    </row>
    <row r="192" spans="2:11" ht="12" x14ac:dyDescent="0.2">
      <c r="B192" s="58">
        <v>164</v>
      </c>
      <c r="C192" s="13" t="s">
        <v>3</v>
      </c>
      <c r="D192" s="27">
        <v>10138</v>
      </c>
      <c r="E192" s="28" t="s">
        <v>30</v>
      </c>
      <c r="F192" s="28" t="s">
        <v>31</v>
      </c>
      <c r="G192" s="11">
        <v>1</v>
      </c>
      <c r="H192" s="12">
        <v>38.840000000000003</v>
      </c>
      <c r="I192" s="32">
        <f t="shared" si="10"/>
        <v>38.840000000000003</v>
      </c>
      <c r="J192" s="32"/>
      <c r="K192" s="38">
        <f t="shared" si="7"/>
        <v>1730.3220000000001</v>
      </c>
    </row>
    <row r="193" spans="2:11" ht="12" x14ac:dyDescent="0.2">
      <c r="B193" s="58">
        <v>165</v>
      </c>
      <c r="C193" s="13" t="s">
        <v>3</v>
      </c>
      <c r="D193" s="27">
        <v>10107</v>
      </c>
      <c r="E193" s="28" t="s">
        <v>32</v>
      </c>
      <c r="F193" s="28" t="s">
        <v>33</v>
      </c>
      <c r="G193" s="11">
        <v>1</v>
      </c>
      <c r="H193" s="12">
        <v>38.840000000000003</v>
      </c>
      <c r="I193" s="32">
        <f t="shared" si="10"/>
        <v>38.840000000000003</v>
      </c>
      <c r="J193" s="32"/>
      <c r="K193" s="38">
        <f t="shared" si="7"/>
        <v>1730.3220000000001</v>
      </c>
    </row>
    <row r="194" spans="2:11" ht="12" x14ac:dyDescent="0.2">
      <c r="B194" s="58">
        <v>166</v>
      </c>
      <c r="C194" s="13" t="s">
        <v>3</v>
      </c>
      <c r="D194" s="27">
        <v>10099</v>
      </c>
      <c r="E194" s="28" t="s">
        <v>34</v>
      </c>
      <c r="F194" s="28" t="s">
        <v>35</v>
      </c>
      <c r="G194" s="11">
        <v>1</v>
      </c>
      <c r="H194" s="12">
        <v>38.840000000000003</v>
      </c>
      <c r="I194" s="32">
        <f t="shared" si="10"/>
        <v>38.840000000000003</v>
      </c>
      <c r="J194" s="32"/>
      <c r="K194" s="38">
        <f t="shared" si="7"/>
        <v>1730.3220000000001</v>
      </c>
    </row>
    <row r="195" spans="2:11" ht="12" x14ac:dyDescent="0.2">
      <c r="B195" s="58">
        <v>167</v>
      </c>
      <c r="C195" s="13" t="s">
        <v>3</v>
      </c>
      <c r="D195" s="27">
        <v>10137</v>
      </c>
      <c r="E195" s="28" t="s">
        <v>36</v>
      </c>
      <c r="F195" s="28" t="s">
        <v>37</v>
      </c>
      <c r="G195" s="11">
        <v>1</v>
      </c>
      <c r="H195" s="12">
        <v>38.840000000000003</v>
      </c>
      <c r="I195" s="32">
        <f t="shared" si="10"/>
        <v>38.840000000000003</v>
      </c>
      <c r="J195" s="32"/>
      <c r="K195" s="38">
        <f t="shared" si="7"/>
        <v>1730.3220000000001</v>
      </c>
    </row>
    <row r="196" spans="2:11" ht="12" x14ac:dyDescent="0.2">
      <c r="B196" s="58">
        <v>168</v>
      </c>
      <c r="C196" s="13" t="s">
        <v>3</v>
      </c>
      <c r="D196" s="27">
        <v>10124</v>
      </c>
      <c r="E196" s="28" t="s">
        <v>38</v>
      </c>
      <c r="F196" s="28" t="s">
        <v>39</v>
      </c>
      <c r="G196" s="11">
        <v>1</v>
      </c>
      <c r="H196" s="12">
        <v>38.840000000000003</v>
      </c>
      <c r="I196" s="32">
        <f t="shared" si="10"/>
        <v>38.840000000000003</v>
      </c>
      <c r="J196" s="32"/>
      <c r="K196" s="38">
        <f t="shared" si="7"/>
        <v>1730.3220000000001</v>
      </c>
    </row>
    <row r="197" spans="2:11" ht="12" x14ac:dyDescent="0.2">
      <c r="B197" s="58">
        <v>169</v>
      </c>
      <c r="C197" s="13" t="s">
        <v>3</v>
      </c>
      <c r="D197" s="27">
        <v>10111</v>
      </c>
      <c r="E197" s="28" t="s">
        <v>40</v>
      </c>
      <c r="F197" s="28" t="s">
        <v>41</v>
      </c>
      <c r="G197" s="11">
        <v>1</v>
      </c>
      <c r="H197" s="12">
        <v>38.840000000000003</v>
      </c>
      <c r="I197" s="32">
        <f t="shared" si="10"/>
        <v>38.840000000000003</v>
      </c>
      <c r="J197" s="32"/>
      <c r="K197" s="38">
        <f t="shared" si="7"/>
        <v>1730.3220000000001</v>
      </c>
    </row>
    <row r="198" spans="2:11" ht="12" x14ac:dyDescent="0.2">
      <c r="B198" s="58">
        <v>170</v>
      </c>
      <c r="C198" s="13" t="s">
        <v>3</v>
      </c>
      <c r="D198" s="27">
        <v>10115</v>
      </c>
      <c r="E198" s="28" t="s">
        <v>42</v>
      </c>
      <c r="F198" s="28" t="s">
        <v>43</v>
      </c>
      <c r="G198" s="11">
        <v>1</v>
      </c>
      <c r="H198" s="12">
        <v>38.840000000000003</v>
      </c>
      <c r="I198" s="32">
        <f t="shared" si="10"/>
        <v>38.840000000000003</v>
      </c>
      <c r="J198" s="32"/>
      <c r="K198" s="38">
        <f t="shared" si="7"/>
        <v>1730.3220000000001</v>
      </c>
    </row>
    <row r="199" spans="2:11" ht="12" x14ac:dyDescent="0.2">
      <c r="B199" s="58">
        <v>171</v>
      </c>
      <c r="C199" s="13" t="s">
        <v>3</v>
      </c>
      <c r="D199" s="27">
        <v>10116</v>
      </c>
      <c r="E199" s="28" t="s">
        <v>44</v>
      </c>
      <c r="F199" s="28" t="s">
        <v>45</v>
      </c>
      <c r="G199" s="11">
        <v>1</v>
      </c>
      <c r="H199" s="12">
        <v>38.840000000000003</v>
      </c>
      <c r="I199" s="32">
        <f t="shared" si="10"/>
        <v>38.840000000000003</v>
      </c>
      <c r="J199" s="32"/>
      <c r="K199" s="38">
        <f t="shared" si="7"/>
        <v>1730.3220000000001</v>
      </c>
    </row>
    <row r="200" spans="2:11" ht="12" x14ac:dyDescent="0.2">
      <c r="B200" s="58">
        <v>172</v>
      </c>
      <c r="C200" s="13" t="s">
        <v>3</v>
      </c>
      <c r="D200" s="27">
        <v>10101</v>
      </c>
      <c r="E200" s="28" t="s">
        <v>46</v>
      </c>
      <c r="F200" s="28" t="s">
        <v>47</v>
      </c>
      <c r="G200" s="11">
        <v>1</v>
      </c>
      <c r="H200" s="12">
        <v>38.840000000000003</v>
      </c>
      <c r="I200" s="32">
        <f t="shared" si="10"/>
        <v>38.840000000000003</v>
      </c>
      <c r="J200" s="32"/>
      <c r="K200" s="38">
        <f t="shared" si="7"/>
        <v>1730.3220000000001</v>
      </c>
    </row>
    <row r="201" spans="2:11" ht="12" x14ac:dyDescent="0.2">
      <c r="B201" s="58">
        <v>173</v>
      </c>
      <c r="C201" s="13" t="s">
        <v>3</v>
      </c>
      <c r="D201" s="27">
        <v>10147</v>
      </c>
      <c r="E201" s="28" t="s">
        <v>48</v>
      </c>
      <c r="F201" s="28" t="s">
        <v>49</v>
      </c>
      <c r="G201" s="11">
        <v>1</v>
      </c>
      <c r="H201" s="12">
        <v>38.840000000000003</v>
      </c>
      <c r="I201" s="32">
        <f t="shared" si="10"/>
        <v>38.840000000000003</v>
      </c>
      <c r="J201" s="32"/>
      <c r="K201" s="38">
        <f t="shared" si="7"/>
        <v>1730.3220000000001</v>
      </c>
    </row>
    <row r="202" spans="2:11" ht="12" x14ac:dyDescent="0.2">
      <c r="B202" s="58">
        <v>174</v>
      </c>
      <c r="C202" s="13" t="s">
        <v>3</v>
      </c>
      <c r="D202" s="27">
        <v>10110</v>
      </c>
      <c r="E202" s="28" t="s">
        <v>50</v>
      </c>
      <c r="F202" s="28" t="s">
        <v>51</v>
      </c>
      <c r="G202" s="11">
        <v>1</v>
      </c>
      <c r="H202" s="12">
        <v>38.840000000000003</v>
      </c>
      <c r="I202" s="32">
        <f t="shared" si="10"/>
        <v>38.840000000000003</v>
      </c>
      <c r="J202" s="32"/>
      <c r="K202" s="38">
        <f t="shared" si="7"/>
        <v>1730.3220000000001</v>
      </c>
    </row>
    <row r="203" spans="2:11" ht="12" x14ac:dyDescent="0.2">
      <c r="B203" s="58">
        <v>175</v>
      </c>
      <c r="C203" s="13" t="s">
        <v>3</v>
      </c>
      <c r="D203" s="27">
        <v>10125</v>
      </c>
      <c r="E203" s="28" t="s">
        <v>52</v>
      </c>
      <c r="F203" s="28" t="s">
        <v>53</v>
      </c>
      <c r="G203" s="11">
        <v>1</v>
      </c>
      <c r="H203" s="12">
        <v>38.840000000000003</v>
      </c>
      <c r="I203" s="32">
        <f t="shared" si="10"/>
        <v>38.840000000000003</v>
      </c>
      <c r="J203" s="32"/>
      <c r="K203" s="38">
        <f t="shared" si="7"/>
        <v>1730.3220000000001</v>
      </c>
    </row>
    <row r="204" spans="2:11" ht="12" x14ac:dyDescent="0.2">
      <c r="B204" s="58">
        <v>176</v>
      </c>
      <c r="C204" s="13" t="s">
        <v>3</v>
      </c>
      <c r="D204" s="27">
        <v>10098</v>
      </c>
      <c r="E204" s="28" t="s">
        <v>54</v>
      </c>
      <c r="F204" s="28" t="s">
        <v>55</v>
      </c>
      <c r="G204" s="11">
        <v>1</v>
      </c>
      <c r="H204" s="12">
        <v>38.840000000000003</v>
      </c>
      <c r="I204" s="32">
        <f t="shared" si="10"/>
        <v>38.840000000000003</v>
      </c>
      <c r="J204" s="32"/>
      <c r="K204" s="38">
        <f t="shared" si="7"/>
        <v>1730.3220000000001</v>
      </c>
    </row>
    <row r="205" spans="2:11" ht="12" x14ac:dyDescent="0.2">
      <c r="B205" s="58">
        <v>177</v>
      </c>
      <c r="C205" s="13" t="s">
        <v>3</v>
      </c>
      <c r="D205" s="27">
        <v>10148</v>
      </c>
      <c r="E205" s="28" t="s">
        <v>56</v>
      </c>
      <c r="F205" s="28" t="s">
        <v>57</v>
      </c>
      <c r="G205" s="11">
        <v>1</v>
      </c>
      <c r="H205" s="12">
        <v>38.840000000000003</v>
      </c>
      <c r="I205" s="32">
        <f t="shared" si="10"/>
        <v>38.840000000000003</v>
      </c>
      <c r="J205" s="32"/>
      <c r="K205" s="38">
        <f t="shared" si="7"/>
        <v>1730.3220000000001</v>
      </c>
    </row>
    <row r="206" spans="2:11" ht="12" x14ac:dyDescent="0.2">
      <c r="B206" s="58">
        <v>178</v>
      </c>
      <c r="C206" s="13" t="s">
        <v>3</v>
      </c>
      <c r="D206" s="27">
        <v>10094</v>
      </c>
      <c r="E206" s="28" t="s">
        <v>58</v>
      </c>
      <c r="F206" s="28" t="s">
        <v>59</v>
      </c>
      <c r="G206" s="11">
        <v>1</v>
      </c>
      <c r="H206" s="12">
        <v>38.840000000000003</v>
      </c>
      <c r="I206" s="32">
        <f t="shared" si="10"/>
        <v>38.840000000000003</v>
      </c>
      <c r="J206" s="32"/>
      <c r="K206" s="38">
        <f t="shared" si="7"/>
        <v>1730.3220000000001</v>
      </c>
    </row>
    <row r="207" spans="2:11" ht="12" x14ac:dyDescent="0.2">
      <c r="B207" s="58">
        <v>179</v>
      </c>
      <c r="C207" s="13" t="s">
        <v>3</v>
      </c>
      <c r="D207" s="27">
        <v>10120</v>
      </c>
      <c r="E207" s="28" t="s">
        <v>60</v>
      </c>
      <c r="F207" s="28" t="s">
        <v>61</v>
      </c>
      <c r="G207" s="11">
        <v>1</v>
      </c>
      <c r="H207" s="12">
        <v>38.840000000000003</v>
      </c>
      <c r="I207" s="32">
        <f t="shared" si="10"/>
        <v>38.840000000000003</v>
      </c>
      <c r="J207" s="32"/>
      <c r="K207" s="38">
        <f t="shared" si="7"/>
        <v>1730.3220000000001</v>
      </c>
    </row>
    <row r="208" spans="2:11" ht="12" x14ac:dyDescent="0.2">
      <c r="B208" s="58">
        <v>180</v>
      </c>
      <c r="C208" s="13" t="s">
        <v>3</v>
      </c>
      <c r="D208" s="27">
        <v>10117</v>
      </c>
      <c r="E208" s="28" t="s">
        <v>62</v>
      </c>
      <c r="F208" s="28" t="s">
        <v>63</v>
      </c>
      <c r="G208" s="11">
        <v>1</v>
      </c>
      <c r="H208" s="12">
        <v>38.840000000000003</v>
      </c>
      <c r="I208" s="32">
        <f t="shared" si="10"/>
        <v>38.840000000000003</v>
      </c>
      <c r="J208" s="32"/>
      <c r="K208" s="38">
        <f t="shared" ref="K208:K274" si="11">I208*$K$27</f>
        <v>1730.3220000000001</v>
      </c>
    </row>
    <row r="209" spans="2:11" ht="12" x14ac:dyDescent="0.2">
      <c r="B209" s="58">
        <v>181</v>
      </c>
      <c r="C209" s="13" t="s">
        <v>3</v>
      </c>
      <c r="D209" s="27">
        <v>10085</v>
      </c>
      <c r="E209" s="28" t="s">
        <v>64</v>
      </c>
      <c r="F209" s="28" t="s">
        <v>65</v>
      </c>
      <c r="G209" s="11">
        <v>2.5</v>
      </c>
      <c r="H209" s="12">
        <v>97.1</v>
      </c>
      <c r="I209" s="32">
        <f t="shared" si="10"/>
        <v>97.1</v>
      </c>
      <c r="J209" s="32"/>
      <c r="K209" s="38">
        <f t="shared" si="11"/>
        <v>4325.8049999999994</v>
      </c>
    </row>
    <row r="210" spans="2:11" ht="12" x14ac:dyDescent="0.2">
      <c r="B210" s="58">
        <v>182</v>
      </c>
      <c r="C210" s="13" t="s">
        <v>3</v>
      </c>
      <c r="D210" s="27">
        <v>10095</v>
      </c>
      <c r="E210" s="28" t="s">
        <v>66</v>
      </c>
      <c r="F210" s="28" t="s">
        <v>67</v>
      </c>
      <c r="G210" s="11">
        <v>1</v>
      </c>
      <c r="H210" s="12">
        <v>38.840000000000003</v>
      </c>
      <c r="I210" s="32">
        <f t="shared" si="10"/>
        <v>38.840000000000003</v>
      </c>
      <c r="J210" s="32"/>
      <c r="K210" s="38">
        <f t="shared" si="11"/>
        <v>1730.3220000000001</v>
      </c>
    </row>
    <row r="211" spans="2:11" ht="12" x14ac:dyDescent="0.2">
      <c r="B211" s="58">
        <v>183</v>
      </c>
      <c r="C211" s="13" t="s">
        <v>3</v>
      </c>
      <c r="D211" s="27">
        <v>10106</v>
      </c>
      <c r="E211" s="28" t="s">
        <v>68</v>
      </c>
      <c r="F211" s="28" t="s">
        <v>69</v>
      </c>
      <c r="G211" s="11">
        <v>2.5</v>
      </c>
      <c r="H211" s="12">
        <v>97.1</v>
      </c>
      <c r="I211" s="32">
        <f t="shared" si="10"/>
        <v>97.1</v>
      </c>
      <c r="J211" s="32"/>
      <c r="K211" s="38">
        <f t="shared" si="11"/>
        <v>4325.8049999999994</v>
      </c>
    </row>
    <row r="212" spans="2:11" ht="12" x14ac:dyDescent="0.2">
      <c r="B212" s="58">
        <v>184</v>
      </c>
      <c r="C212" s="13" t="s">
        <v>3</v>
      </c>
      <c r="D212" s="27">
        <v>10088</v>
      </c>
      <c r="E212" s="28" t="s">
        <v>70</v>
      </c>
      <c r="F212" s="28" t="s">
        <v>71</v>
      </c>
      <c r="G212" s="11">
        <v>2.5</v>
      </c>
      <c r="H212" s="12">
        <v>97.1</v>
      </c>
      <c r="I212" s="32">
        <f t="shared" ref="I212:I229" si="12">H212-H212*$F$27</f>
        <v>97.1</v>
      </c>
      <c r="J212" s="32"/>
      <c r="K212" s="38">
        <f t="shared" si="11"/>
        <v>4325.8049999999994</v>
      </c>
    </row>
    <row r="213" spans="2:11" ht="12" x14ac:dyDescent="0.2">
      <c r="B213" s="58">
        <v>185</v>
      </c>
      <c r="C213" s="13" t="s">
        <v>3</v>
      </c>
      <c r="D213" s="27">
        <v>11892</v>
      </c>
      <c r="E213" s="28" t="s">
        <v>4</v>
      </c>
      <c r="F213" s="28" t="s">
        <v>5</v>
      </c>
      <c r="G213" s="11">
        <v>2.5</v>
      </c>
      <c r="H213" s="12">
        <v>97.1</v>
      </c>
      <c r="I213" s="32">
        <f t="shared" si="12"/>
        <v>97.1</v>
      </c>
      <c r="J213" s="32"/>
      <c r="K213" s="38">
        <f t="shared" si="11"/>
        <v>4325.8049999999994</v>
      </c>
    </row>
    <row r="214" spans="2:11" ht="12" x14ac:dyDescent="0.2">
      <c r="B214" s="58">
        <v>186</v>
      </c>
      <c r="C214" s="13" t="s">
        <v>3</v>
      </c>
      <c r="D214" s="27">
        <v>10093</v>
      </c>
      <c r="E214" s="28" t="s">
        <v>72</v>
      </c>
      <c r="F214" s="28" t="s">
        <v>73</v>
      </c>
      <c r="G214" s="11">
        <v>1</v>
      </c>
      <c r="H214" s="12">
        <v>38.840000000000003</v>
      </c>
      <c r="I214" s="32">
        <f t="shared" si="12"/>
        <v>38.840000000000003</v>
      </c>
      <c r="J214" s="32"/>
      <c r="K214" s="38">
        <f t="shared" si="11"/>
        <v>1730.3220000000001</v>
      </c>
    </row>
    <row r="215" spans="2:11" ht="12" x14ac:dyDescent="0.2">
      <c r="B215" s="58">
        <v>187</v>
      </c>
      <c r="C215" s="13" t="s">
        <v>3</v>
      </c>
      <c r="D215" s="27">
        <v>10112</v>
      </c>
      <c r="E215" s="28" t="s">
        <v>74</v>
      </c>
      <c r="F215" s="28" t="s">
        <v>75</v>
      </c>
      <c r="G215" s="11">
        <v>1</v>
      </c>
      <c r="H215" s="12">
        <v>38.840000000000003</v>
      </c>
      <c r="I215" s="32">
        <f t="shared" si="12"/>
        <v>38.840000000000003</v>
      </c>
      <c r="J215" s="32"/>
      <c r="K215" s="38">
        <f t="shared" si="11"/>
        <v>1730.3220000000001</v>
      </c>
    </row>
    <row r="216" spans="2:11" ht="12" x14ac:dyDescent="0.2">
      <c r="B216" s="58">
        <v>188</v>
      </c>
      <c r="C216" s="13" t="s">
        <v>3</v>
      </c>
      <c r="D216" s="27">
        <v>10122</v>
      </c>
      <c r="E216" s="28" t="s">
        <v>76</v>
      </c>
      <c r="F216" s="28" t="s">
        <v>77</v>
      </c>
      <c r="G216" s="11">
        <v>1</v>
      </c>
      <c r="H216" s="12">
        <v>38.840000000000003</v>
      </c>
      <c r="I216" s="32">
        <f t="shared" si="12"/>
        <v>38.840000000000003</v>
      </c>
      <c r="J216" s="32"/>
      <c r="K216" s="38">
        <f t="shared" si="11"/>
        <v>1730.3220000000001</v>
      </c>
    </row>
    <row r="217" spans="2:11" ht="12" x14ac:dyDescent="0.2">
      <c r="B217" s="58">
        <v>189</v>
      </c>
      <c r="C217" s="13" t="s">
        <v>3</v>
      </c>
      <c r="D217" s="27">
        <v>10089</v>
      </c>
      <c r="E217" s="28" t="s">
        <v>78</v>
      </c>
      <c r="F217" s="28" t="s">
        <v>79</v>
      </c>
      <c r="G217" s="11">
        <v>2.5</v>
      </c>
      <c r="H217" s="12">
        <v>97.1</v>
      </c>
      <c r="I217" s="32">
        <f t="shared" si="12"/>
        <v>97.1</v>
      </c>
      <c r="J217" s="32"/>
      <c r="K217" s="38">
        <f t="shared" si="11"/>
        <v>4325.8049999999994</v>
      </c>
    </row>
    <row r="218" spans="2:11" ht="12" x14ac:dyDescent="0.2">
      <c r="B218" s="58">
        <v>190</v>
      </c>
      <c r="C218" s="13" t="s">
        <v>3</v>
      </c>
      <c r="D218" s="27">
        <v>10237</v>
      </c>
      <c r="E218" s="28" t="s">
        <v>80</v>
      </c>
      <c r="F218" s="28" t="s">
        <v>81</v>
      </c>
      <c r="G218" s="11">
        <v>2.5</v>
      </c>
      <c r="H218" s="12">
        <v>97.1</v>
      </c>
      <c r="I218" s="32">
        <f t="shared" si="12"/>
        <v>97.1</v>
      </c>
      <c r="J218" s="32"/>
      <c r="K218" s="38">
        <f t="shared" si="11"/>
        <v>4325.8049999999994</v>
      </c>
    </row>
    <row r="219" spans="2:11" ht="12" x14ac:dyDescent="0.2">
      <c r="B219" s="58">
        <v>191</v>
      </c>
      <c r="C219" s="13" t="s">
        <v>3</v>
      </c>
      <c r="D219" s="27">
        <v>10097</v>
      </c>
      <c r="E219" s="28" t="s">
        <v>82</v>
      </c>
      <c r="F219" s="28" t="s">
        <v>83</v>
      </c>
      <c r="G219" s="11">
        <v>2.5</v>
      </c>
      <c r="H219" s="12">
        <v>97.1</v>
      </c>
      <c r="I219" s="32">
        <f t="shared" si="12"/>
        <v>97.1</v>
      </c>
      <c r="J219" s="32"/>
      <c r="K219" s="38">
        <f t="shared" si="11"/>
        <v>4325.8049999999994</v>
      </c>
    </row>
    <row r="220" spans="2:11" ht="12" x14ac:dyDescent="0.2">
      <c r="B220" s="58">
        <v>192</v>
      </c>
      <c r="C220" s="13" t="s">
        <v>3</v>
      </c>
      <c r="D220" s="27">
        <v>10092</v>
      </c>
      <c r="E220" s="28" t="s">
        <v>84</v>
      </c>
      <c r="F220" s="28" t="s">
        <v>85</v>
      </c>
      <c r="G220" s="11">
        <v>1</v>
      </c>
      <c r="H220" s="12">
        <v>38.840000000000003</v>
      </c>
      <c r="I220" s="32">
        <f t="shared" si="12"/>
        <v>38.840000000000003</v>
      </c>
      <c r="J220" s="32"/>
      <c r="K220" s="38">
        <f t="shared" si="11"/>
        <v>1730.3220000000001</v>
      </c>
    </row>
    <row r="221" spans="2:11" ht="12" x14ac:dyDescent="0.2">
      <c r="B221" s="58">
        <v>193</v>
      </c>
      <c r="C221" s="13" t="s">
        <v>3</v>
      </c>
      <c r="D221" s="27">
        <v>10103</v>
      </c>
      <c r="E221" s="28" t="s">
        <v>86</v>
      </c>
      <c r="F221" s="28" t="s">
        <v>87</v>
      </c>
      <c r="G221" s="11">
        <v>2.5</v>
      </c>
      <c r="H221" s="12">
        <v>97.1</v>
      </c>
      <c r="I221" s="32">
        <f t="shared" si="12"/>
        <v>97.1</v>
      </c>
      <c r="J221" s="32"/>
      <c r="K221" s="38">
        <f t="shared" si="11"/>
        <v>4325.8049999999994</v>
      </c>
    </row>
    <row r="222" spans="2:11" ht="12" x14ac:dyDescent="0.2">
      <c r="B222" s="58">
        <v>194</v>
      </c>
      <c r="C222" s="13" t="s">
        <v>3</v>
      </c>
      <c r="D222" s="27">
        <v>10108</v>
      </c>
      <c r="E222" s="28" t="s">
        <v>88</v>
      </c>
      <c r="F222" s="28" t="s">
        <v>89</v>
      </c>
      <c r="G222" s="11">
        <v>1</v>
      </c>
      <c r="H222" s="12">
        <v>38.840000000000003</v>
      </c>
      <c r="I222" s="32">
        <f t="shared" si="12"/>
        <v>38.840000000000003</v>
      </c>
      <c r="J222" s="32"/>
      <c r="K222" s="38">
        <f t="shared" si="11"/>
        <v>1730.3220000000001</v>
      </c>
    </row>
    <row r="223" spans="2:11" ht="12" x14ac:dyDescent="0.2">
      <c r="B223" s="58">
        <v>195</v>
      </c>
      <c r="C223" s="13" t="s">
        <v>3</v>
      </c>
      <c r="D223" s="27">
        <v>10091</v>
      </c>
      <c r="E223" s="28" t="s">
        <v>90</v>
      </c>
      <c r="F223" s="28" t="s">
        <v>91</v>
      </c>
      <c r="G223" s="11">
        <v>1</v>
      </c>
      <c r="H223" s="12">
        <v>38.840000000000003</v>
      </c>
      <c r="I223" s="32">
        <f t="shared" si="12"/>
        <v>38.840000000000003</v>
      </c>
      <c r="J223" s="32"/>
      <c r="K223" s="38">
        <f t="shared" si="11"/>
        <v>1730.3220000000001</v>
      </c>
    </row>
    <row r="224" spans="2:11" ht="12" x14ac:dyDescent="0.2">
      <c r="B224" s="58">
        <v>196</v>
      </c>
      <c r="C224" s="13" t="s">
        <v>3</v>
      </c>
      <c r="D224" s="27">
        <v>10104</v>
      </c>
      <c r="E224" s="28" t="s">
        <v>92</v>
      </c>
      <c r="F224" s="28" t="s">
        <v>93</v>
      </c>
      <c r="G224" s="11">
        <v>1</v>
      </c>
      <c r="H224" s="12">
        <v>38.840000000000003</v>
      </c>
      <c r="I224" s="32">
        <f t="shared" si="12"/>
        <v>38.840000000000003</v>
      </c>
      <c r="J224" s="32"/>
      <c r="K224" s="38">
        <f t="shared" si="11"/>
        <v>1730.3220000000001</v>
      </c>
    </row>
    <row r="225" spans="2:11" ht="12" x14ac:dyDescent="0.2">
      <c r="B225" s="58">
        <v>197</v>
      </c>
      <c r="C225" s="13" t="s">
        <v>3</v>
      </c>
      <c r="D225" s="69">
        <v>12528</v>
      </c>
      <c r="E225" s="70" t="s">
        <v>576</v>
      </c>
      <c r="F225" s="70" t="s">
        <v>577</v>
      </c>
      <c r="G225" s="11">
        <v>1</v>
      </c>
      <c r="H225" s="12">
        <v>81.45</v>
      </c>
      <c r="I225" s="32">
        <f t="shared" si="12"/>
        <v>81.45</v>
      </c>
      <c r="J225" s="32"/>
      <c r="K225" s="38">
        <f t="shared" si="11"/>
        <v>3628.5974999999999</v>
      </c>
    </row>
    <row r="226" spans="2:11" ht="12" x14ac:dyDescent="0.2">
      <c r="B226" s="58">
        <v>198</v>
      </c>
      <c r="C226" s="13" t="s">
        <v>3</v>
      </c>
      <c r="D226" s="69">
        <v>12793</v>
      </c>
      <c r="E226" s="70" t="s">
        <v>578</v>
      </c>
      <c r="F226" s="70" t="s">
        <v>579</v>
      </c>
      <c r="G226" s="11">
        <v>1</v>
      </c>
      <c r="H226" s="12">
        <v>62.06</v>
      </c>
      <c r="I226" s="32">
        <f t="shared" si="12"/>
        <v>62.06</v>
      </c>
      <c r="J226" s="32"/>
      <c r="K226" s="38">
        <f t="shared" si="11"/>
        <v>2764.7730000000001</v>
      </c>
    </row>
    <row r="227" spans="2:11" ht="12" x14ac:dyDescent="0.2">
      <c r="B227" s="58">
        <v>199</v>
      </c>
      <c r="C227" s="13" t="s">
        <v>3</v>
      </c>
      <c r="D227" s="27">
        <v>10142</v>
      </c>
      <c r="E227" s="28" t="s">
        <v>94</v>
      </c>
      <c r="F227" s="28" t="s">
        <v>95</v>
      </c>
      <c r="G227" s="11">
        <v>1</v>
      </c>
      <c r="H227" s="12">
        <v>78.63</v>
      </c>
      <c r="I227" s="32">
        <f t="shared" si="12"/>
        <v>78.63</v>
      </c>
      <c r="J227" s="32"/>
      <c r="K227" s="38">
        <f t="shared" si="11"/>
        <v>3502.9664999999995</v>
      </c>
    </row>
    <row r="228" spans="2:11" ht="12" x14ac:dyDescent="0.2">
      <c r="B228" s="58">
        <v>200</v>
      </c>
      <c r="C228" s="13" t="s">
        <v>3</v>
      </c>
      <c r="D228" s="27">
        <v>10090</v>
      </c>
      <c r="E228" s="28" t="s">
        <v>96</v>
      </c>
      <c r="F228" s="28" t="s">
        <v>97</v>
      </c>
      <c r="G228" s="11">
        <v>2.5</v>
      </c>
      <c r="H228" s="12">
        <v>97.1</v>
      </c>
      <c r="I228" s="32">
        <f t="shared" si="12"/>
        <v>97.1</v>
      </c>
      <c r="J228" s="32"/>
      <c r="K228" s="38">
        <f t="shared" si="11"/>
        <v>4325.8049999999994</v>
      </c>
    </row>
    <row r="229" spans="2:11" ht="22.5" x14ac:dyDescent="0.2">
      <c r="B229" s="58">
        <v>201</v>
      </c>
      <c r="C229" s="14"/>
      <c r="D229" s="15"/>
      <c r="E229" s="31"/>
      <c r="F229" s="35" t="s">
        <v>559</v>
      </c>
      <c r="G229" s="16" t="s">
        <v>580</v>
      </c>
      <c r="H229" s="17">
        <f>SUM(H180:H228)</f>
        <v>2533.1199999999994</v>
      </c>
      <c r="I229" s="17">
        <f t="shared" si="12"/>
        <v>2533.1199999999994</v>
      </c>
      <c r="J229" s="32"/>
      <c r="K229" s="38">
        <f t="shared" si="11"/>
        <v>112850.49599999997</v>
      </c>
    </row>
    <row r="230" spans="2:11" s="22" customFormat="1" ht="15" customHeight="1" x14ac:dyDescent="0.2">
      <c r="B230" s="59">
        <v>202</v>
      </c>
      <c r="C230" s="23"/>
      <c r="D230" s="26" t="s">
        <v>107</v>
      </c>
      <c r="E230" s="23"/>
      <c r="F230" s="34"/>
      <c r="G230" s="24"/>
      <c r="H230" s="24"/>
      <c r="I230" s="56"/>
      <c r="J230" s="56"/>
      <c r="K230" s="24"/>
    </row>
    <row r="231" spans="2:11" ht="12" x14ac:dyDescent="0.2">
      <c r="B231" s="58">
        <v>203</v>
      </c>
      <c r="C231" s="13" t="s">
        <v>107</v>
      </c>
      <c r="D231" s="27">
        <v>10105</v>
      </c>
      <c r="E231" s="28" t="s">
        <v>108</v>
      </c>
      <c r="F231" s="28" t="s">
        <v>109</v>
      </c>
      <c r="G231" s="11">
        <v>1</v>
      </c>
      <c r="H231" s="12">
        <v>62.06</v>
      </c>
      <c r="I231" s="32">
        <f t="shared" ref="I231:I250" si="13">H231-H231*$G$27</f>
        <v>62.06</v>
      </c>
      <c r="J231" s="32"/>
      <c r="K231" s="38">
        <f t="shared" si="11"/>
        <v>2764.7730000000001</v>
      </c>
    </row>
    <row r="232" spans="2:11" ht="12" x14ac:dyDescent="0.2">
      <c r="B232" s="58">
        <v>204</v>
      </c>
      <c r="C232" s="13" t="s">
        <v>107</v>
      </c>
      <c r="D232" s="27">
        <v>10144</v>
      </c>
      <c r="E232" s="28" t="s">
        <v>110</v>
      </c>
      <c r="F232" s="28" t="s">
        <v>111</v>
      </c>
      <c r="G232" s="11">
        <v>1</v>
      </c>
      <c r="H232" s="12">
        <v>62.06</v>
      </c>
      <c r="I232" s="32">
        <f t="shared" si="13"/>
        <v>62.06</v>
      </c>
      <c r="J232" s="32"/>
      <c r="K232" s="38">
        <f t="shared" si="11"/>
        <v>2764.7730000000001</v>
      </c>
    </row>
    <row r="233" spans="2:11" ht="12" x14ac:dyDescent="0.2">
      <c r="B233" s="58">
        <v>205</v>
      </c>
      <c r="C233" s="13" t="s">
        <v>107</v>
      </c>
      <c r="D233" s="27">
        <v>10132</v>
      </c>
      <c r="E233" s="28" t="s">
        <v>112</v>
      </c>
      <c r="F233" s="28" t="s">
        <v>113</v>
      </c>
      <c r="G233" s="11">
        <v>1</v>
      </c>
      <c r="H233" s="12">
        <v>62.06</v>
      </c>
      <c r="I233" s="32">
        <f t="shared" si="13"/>
        <v>62.06</v>
      </c>
      <c r="J233" s="32"/>
      <c r="K233" s="38">
        <f t="shared" si="11"/>
        <v>2764.7730000000001</v>
      </c>
    </row>
    <row r="234" spans="2:11" ht="12" x14ac:dyDescent="0.2">
      <c r="B234" s="58">
        <v>206</v>
      </c>
      <c r="C234" s="13" t="s">
        <v>107</v>
      </c>
      <c r="D234" s="27">
        <v>10146</v>
      </c>
      <c r="E234" s="28" t="s">
        <v>114</v>
      </c>
      <c r="F234" s="28" t="s">
        <v>115</v>
      </c>
      <c r="G234" s="11">
        <v>1</v>
      </c>
      <c r="H234" s="12">
        <v>62.06</v>
      </c>
      <c r="I234" s="32">
        <f t="shared" si="13"/>
        <v>62.06</v>
      </c>
      <c r="J234" s="32"/>
      <c r="K234" s="38">
        <f t="shared" si="11"/>
        <v>2764.7730000000001</v>
      </c>
    </row>
    <row r="235" spans="2:11" ht="12" x14ac:dyDescent="0.2">
      <c r="B235" s="58">
        <v>207</v>
      </c>
      <c r="C235" s="13" t="s">
        <v>107</v>
      </c>
      <c r="D235" s="27">
        <v>10114</v>
      </c>
      <c r="E235" s="28" t="s">
        <v>116</v>
      </c>
      <c r="F235" s="28" t="s">
        <v>117</v>
      </c>
      <c r="G235" s="11">
        <v>1</v>
      </c>
      <c r="H235" s="12">
        <v>62.06</v>
      </c>
      <c r="I235" s="32">
        <f t="shared" si="13"/>
        <v>62.06</v>
      </c>
      <c r="J235" s="32"/>
      <c r="K235" s="38">
        <f t="shared" si="11"/>
        <v>2764.7730000000001</v>
      </c>
    </row>
    <row r="236" spans="2:11" ht="12" x14ac:dyDescent="0.2">
      <c r="B236" s="58">
        <v>208</v>
      </c>
      <c r="C236" s="13" t="s">
        <v>107</v>
      </c>
      <c r="D236" s="27">
        <v>10149</v>
      </c>
      <c r="E236" s="28" t="s">
        <v>118</v>
      </c>
      <c r="F236" s="28" t="s">
        <v>119</v>
      </c>
      <c r="G236" s="11">
        <v>1</v>
      </c>
      <c r="H236" s="12">
        <v>62.06</v>
      </c>
      <c r="I236" s="32">
        <f t="shared" si="13"/>
        <v>62.06</v>
      </c>
      <c r="J236" s="32"/>
      <c r="K236" s="38">
        <f t="shared" si="11"/>
        <v>2764.7730000000001</v>
      </c>
    </row>
    <row r="237" spans="2:11" ht="12" x14ac:dyDescent="0.2">
      <c r="B237" s="58">
        <v>209</v>
      </c>
      <c r="C237" s="13" t="s">
        <v>107</v>
      </c>
      <c r="D237" s="27">
        <v>10145</v>
      </c>
      <c r="E237" s="28" t="s">
        <v>120</v>
      </c>
      <c r="F237" s="28" t="s">
        <v>121</v>
      </c>
      <c r="G237" s="11">
        <v>1</v>
      </c>
      <c r="H237" s="12">
        <v>62.06</v>
      </c>
      <c r="I237" s="32">
        <f t="shared" si="13"/>
        <v>62.06</v>
      </c>
      <c r="J237" s="32"/>
      <c r="K237" s="38">
        <f t="shared" si="11"/>
        <v>2764.7730000000001</v>
      </c>
    </row>
    <row r="238" spans="2:11" ht="12" x14ac:dyDescent="0.2">
      <c r="B238" s="58">
        <v>210</v>
      </c>
      <c r="C238" s="13" t="s">
        <v>107</v>
      </c>
      <c r="D238" s="27">
        <v>10118</v>
      </c>
      <c r="E238" s="28" t="s">
        <v>122</v>
      </c>
      <c r="F238" s="28" t="s">
        <v>123</v>
      </c>
      <c r="G238" s="11">
        <v>1</v>
      </c>
      <c r="H238" s="12">
        <v>62.06</v>
      </c>
      <c r="I238" s="32">
        <f t="shared" si="13"/>
        <v>62.06</v>
      </c>
      <c r="J238" s="32"/>
      <c r="K238" s="38">
        <f t="shared" si="11"/>
        <v>2764.7730000000001</v>
      </c>
    </row>
    <row r="239" spans="2:11" ht="12" x14ac:dyDescent="0.2">
      <c r="B239" s="58">
        <v>211</v>
      </c>
      <c r="C239" s="13" t="s">
        <v>107</v>
      </c>
      <c r="D239" s="27">
        <v>10096</v>
      </c>
      <c r="E239" s="28" t="s">
        <v>124</v>
      </c>
      <c r="F239" s="28" t="s">
        <v>125</v>
      </c>
      <c r="G239" s="11">
        <v>1</v>
      </c>
      <c r="H239" s="12">
        <v>62.06</v>
      </c>
      <c r="I239" s="32">
        <f t="shared" si="13"/>
        <v>62.06</v>
      </c>
      <c r="J239" s="32"/>
      <c r="K239" s="38">
        <f t="shared" si="11"/>
        <v>2764.7730000000001</v>
      </c>
    </row>
    <row r="240" spans="2:11" ht="12" x14ac:dyDescent="0.2">
      <c r="B240" s="58">
        <v>212</v>
      </c>
      <c r="C240" s="13" t="s">
        <v>107</v>
      </c>
      <c r="D240" s="27">
        <v>10119</v>
      </c>
      <c r="E240" s="28" t="s">
        <v>126</v>
      </c>
      <c r="F240" s="28" t="s">
        <v>127</v>
      </c>
      <c r="G240" s="11">
        <v>1</v>
      </c>
      <c r="H240" s="12">
        <v>62.06</v>
      </c>
      <c r="I240" s="32">
        <f t="shared" si="13"/>
        <v>62.06</v>
      </c>
      <c r="J240" s="32"/>
      <c r="K240" s="38">
        <f t="shared" si="11"/>
        <v>2764.7730000000001</v>
      </c>
    </row>
    <row r="241" spans="2:11" ht="12" x14ac:dyDescent="0.2">
      <c r="B241" s="58">
        <v>213</v>
      </c>
      <c r="C241" s="13" t="s">
        <v>107</v>
      </c>
      <c r="D241" s="27">
        <v>10150</v>
      </c>
      <c r="E241" s="28" t="s">
        <v>128</v>
      </c>
      <c r="F241" s="28" t="s">
        <v>129</v>
      </c>
      <c r="G241" s="11">
        <v>1</v>
      </c>
      <c r="H241" s="12">
        <v>62.06</v>
      </c>
      <c r="I241" s="32">
        <f t="shared" si="13"/>
        <v>62.06</v>
      </c>
      <c r="J241" s="32"/>
      <c r="K241" s="38">
        <f t="shared" si="11"/>
        <v>2764.7730000000001</v>
      </c>
    </row>
    <row r="242" spans="2:11" ht="12" x14ac:dyDescent="0.2">
      <c r="B242" s="58">
        <v>214</v>
      </c>
      <c r="C242" s="13" t="s">
        <v>107</v>
      </c>
      <c r="D242" s="27">
        <v>10151</v>
      </c>
      <c r="E242" s="28" t="s">
        <v>130</v>
      </c>
      <c r="F242" s="28" t="s">
        <v>131</v>
      </c>
      <c r="G242" s="11">
        <v>1</v>
      </c>
      <c r="H242" s="12">
        <v>62.06</v>
      </c>
      <c r="I242" s="32">
        <f t="shared" si="13"/>
        <v>62.06</v>
      </c>
      <c r="J242" s="32"/>
      <c r="K242" s="38">
        <f t="shared" si="11"/>
        <v>2764.7730000000001</v>
      </c>
    </row>
    <row r="243" spans="2:11" ht="12" x14ac:dyDescent="0.2">
      <c r="B243" s="58">
        <v>215</v>
      </c>
      <c r="C243" s="13" t="s">
        <v>107</v>
      </c>
      <c r="D243" s="27">
        <v>10153</v>
      </c>
      <c r="E243" s="28" t="s">
        <v>132</v>
      </c>
      <c r="F243" s="28" t="s">
        <v>133</v>
      </c>
      <c r="G243" s="11">
        <v>1</v>
      </c>
      <c r="H243" s="12">
        <v>62.06</v>
      </c>
      <c r="I243" s="32">
        <f t="shared" si="13"/>
        <v>62.06</v>
      </c>
      <c r="J243" s="32"/>
      <c r="K243" s="38">
        <f t="shared" si="11"/>
        <v>2764.7730000000001</v>
      </c>
    </row>
    <row r="244" spans="2:11" ht="12" x14ac:dyDescent="0.2">
      <c r="B244" s="58">
        <v>216</v>
      </c>
      <c r="C244" s="13" t="s">
        <v>107</v>
      </c>
      <c r="D244" s="27">
        <v>10136</v>
      </c>
      <c r="E244" s="28" t="s">
        <v>134</v>
      </c>
      <c r="F244" s="28" t="s">
        <v>135</v>
      </c>
      <c r="G244" s="11">
        <v>1</v>
      </c>
      <c r="H244" s="12">
        <v>62.06</v>
      </c>
      <c r="I244" s="32">
        <f t="shared" si="13"/>
        <v>62.06</v>
      </c>
      <c r="J244" s="32"/>
      <c r="K244" s="38">
        <f t="shared" si="11"/>
        <v>2764.7730000000001</v>
      </c>
    </row>
    <row r="245" spans="2:11" ht="12" x14ac:dyDescent="0.2">
      <c r="B245" s="58">
        <v>217</v>
      </c>
      <c r="C245" s="13" t="s">
        <v>107</v>
      </c>
      <c r="D245" s="27">
        <v>10109</v>
      </c>
      <c r="E245" s="28" t="s">
        <v>136</v>
      </c>
      <c r="F245" s="28" t="s">
        <v>137</v>
      </c>
      <c r="G245" s="11">
        <v>1</v>
      </c>
      <c r="H245" s="12">
        <v>62.06</v>
      </c>
      <c r="I245" s="32">
        <f t="shared" si="13"/>
        <v>62.06</v>
      </c>
      <c r="J245" s="32"/>
      <c r="K245" s="38">
        <f t="shared" si="11"/>
        <v>2764.7730000000001</v>
      </c>
    </row>
    <row r="246" spans="2:11" ht="12" x14ac:dyDescent="0.2">
      <c r="B246" s="58">
        <v>218</v>
      </c>
      <c r="C246" s="13" t="s">
        <v>107</v>
      </c>
      <c r="D246" s="27">
        <v>10100</v>
      </c>
      <c r="E246" s="28" t="s">
        <v>138</v>
      </c>
      <c r="F246" s="28" t="s">
        <v>139</v>
      </c>
      <c r="G246" s="11">
        <v>1</v>
      </c>
      <c r="H246" s="12">
        <v>62.06</v>
      </c>
      <c r="I246" s="32">
        <f t="shared" si="13"/>
        <v>62.06</v>
      </c>
      <c r="J246" s="32"/>
      <c r="K246" s="38">
        <f t="shared" si="11"/>
        <v>2764.7730000000001</v>
      </c>
    </row>
    <row r="247" spans="2:11" ht="12" x14ac:dyDescent="0.2">
      <c r="B247" s="58">
        <v>219</v>
      </c>
      <c r="C247" s="13" t="s">
        <v>107</v>
      </c>
      <c r="D247" s="27">
        <v>10123</v>
      </c>
      <c r="E247" s="28" t="s">
        <v>140</v>
      </c>
      <c r="F247" s="28" t="s">
        <v>141</v>
      </c>
      <c r="G247" s="11">
        <v>1</v>
      </c>
      <c r="H247" s="12">
        <v>62.06</v>
      </c>
      <c r="I247" s="32">
        <f t="shared" si="13"/>
        <v>62.06</v>
      </c>
      <c r="J247" s="32"/>
      <c r="K247" s="38">
        <f t="shared" si="11"/>
        <v>2764.7730000000001</v>
      </c>
    </row>
    <row r="248" spans="2:11" ht="12" x14ac:dyDescent="0.2">
      <c r="B248" s="58">
        <v>220</v>
      </c>
      <c r="C248" s="13" t="s">
        <v>107</v>
      </c>
      <c r="D248" s="69">
        <v>12904</v>
      </c>
      <c r="E248" s="70" t="s">
        <v>581</v>
      </c>
      <c r="F248" s="70" t="s">
        <v>582</v>
      </c>
      <c r="G248" s="11">
        <v>1</v>
      </c>
      <c r="H248" s="12">
        <v>141.22</v>
      </c>
      <c r="I248" s="32">
        <f t="shared" si="13"/>
        <v>141.22</v>
      </c>
      <c r="J248" s="32"/>
      <c r="K248" s="38">
        <f t="shared" si="11"/>
        <v>6291.3509999999997</v>
      </c>
    </row>
    <row r="249" spans="2:11" ht="12" x14ac:dyDescent="0.2">
      <c r="B249" s="58">
        <v>221</v>
      </c>
      <c r="C249" s="13" t="s">
        <v>107</v>
      </c>
      <c r="D249" s="27">
        <v>10140</v>
      </c>
      <c r="E249" s="28" t="s">
        <v>142</v>
      </c>
      <c r="F249" s="28" t="s">
        <v>143</v>
      </c>
      <c r="G249" s="11">
        <v>1</v>
      </c>
      <c r="H249" s="12">
        <v>62.06</v>
      </c>
      <c r="I249" s="32">
        <f t="shared" si="13"/>
        <v>62.06</v>
      </c>
      <c r="J249" s="32"/>
      <c r="K249" s="38">
        <f t="shared" si="11"/>
        <v>2764.7730000000001</v>
      </c>
    </row>
    <row r="250" spans="2:11" ht="22.9" customHeight="1" x14ac:dyDescent="0.2">
      <c r="B250" s="58">
        <v>222</v>
      </c>
      <c r="C250" s="14"/>
      <c r="D250" s="15"/>
      <c r="E250" s="31"/>
      <c r="F250" s="35" t="s">
        <v>557</v>
      </c>
      <c r="G250" s="16" t="s">
        <v>583</v>
      </c>
      <c r="H250" s="17">
        <f>SUM(H231:H249)</f>
        <v>1258.2999999999995</v>
      </c>
      <c r="I250" s="17">
        <f t="shared" si="13"/>
        <v>1258.2999999999995</v>
      </c>
      <c r="J250" s="32"/>
      <c r="K250" s="38">
        <f t="shared" si="11"/>
        <v>56057.264999999978</v>
      </c>
    </row>
    <row r="251" spans="2:11" s="22" customFormat="1" ht="15" customHeight="1" x14ac:dyDescent="0.2">
      <c r="B251" s="59">
        <v>223</v>
      </c>
      <c r="C251" s="23"/>
      <c r="D251" s="26" t="s">
        <v>98</v>
      </c>
      <c r="E251" s="23"/>
      <c r="F251" s="34"/>
      <c r="G251" s="24"/>
      <c r="H251" s="24"/>
      <c r="I251" s="56"/>
      <c r="J251" s="56"/>
      <c r="K251" s="24"/>
    </row>
    <row r="252" spans="2:11" ht="12" x14ac:dyDescent="0.2">
      <c r="B252" s="58">
        <v>224</v>
      </c>
      <c r="C252" s="13" t="s">
        <v>98</v>
      </c>
      <c r="D252" s="27">
        <v>10139</v>
      </c>
      <c r="E252" s="28" t="s">
        <v>99</v>
      </c>
      <c r="F252" s="28" t="s">
        <v>100</v>
      </c>
      <c r="G252" s="11">
        <v>1</v>
      </c>
      <c r="H252" s="12">
        <v>78.63</v>
      </c>
      <c r="I252" s="32">
        <f>H252-H252*$F$27</f>
        <v>78.63</v>
      </c>
      <c r="J252" s="32"/>
      <c r="K252" s="38">
        <f t="shared" si="11"/>
        <v>3502.9664999999995</v>
      </c>
    </row>
    <row r="253" spans="2:11" ht="12" x14ac:dyDescent="0.2">
      <c r="B253" s="58">
        <v>225</v>
      </c>
      <c r="C253" s="13" t="s">
        <v>98</v>
      </c>
      <c r="D253" s="27">
        <v>10129</v>
      </c>
      <c r="E253" s="28" t="s">
        <v>101</v>
      </c>
      <c r="F253" s="28" t="s">
        <v>102</v>
      </c>
      <c r="G253" s="11">
        <v>1</v>
      </c>
      <c r="H253" s="12">
        <v>78.63</v>
      </c>
      <c r="I253" s="32">
        <f>H253-H253*$F$27</f>
        <v>78.63</v>
      </c>
      <c r="J253" s="32"/>
      <c r="K253" s="38">
        <f t="shared" si="11"/>
        <v>3502.9664999999995</v>
      </c>
    </row>
    <row r="254" spans="2:11" ht="12" x14ac:dyDescent="0.2">
      <c r="B254" s="58">
        <v>226</v>
      </c>
      <c r="C254" s="13" t="s">
        <v>98</v>
      </c>
      <c r="D254" s="27">
        <v>10135</v>
      </c>
      <c r="E254" s="28" t="s">
        <v>103</v>
      </c>
      <c r="F254" s="28" t="s">
        <v>104</v>
      </c>
      <c r="G254" s="11">
        <v>1</v>
      </c>
      <c r="H254" s="12">
        <v>78.63</v>
      </c>
      <c r="I254" s="32">
        <f>H254-H254*$F$27</f>
        <v>78.63</v>
      </c>
      <c r="J254" s="32"/>
      <c r="K254" s="38">
        <f t="shared" si="11"/>
        <v>3502.9664999999995</v>
      </c>
    </row>
    <row r="255" spans="2:11" ht="12" x14ac:dyDescent="0.2">
      <c r="B255" s="58">
        <v>227</v>
      </c>
      <c r="C255" s="13" t="s">
        <v>98</v>
      </c>
      <c r="D255" s="27">
        <v>10113</v>
      </c>
      <c r="E255" s="28" t="s">
        <v>105</v>
      </c>
      <c r="F255" s="28" t="s">
        <v>106</v>
      </c>
      <c r="G255" s="11">
        <v>1</v>
      </c>
      <c r="H255" s="12">
        <v>78.63</v>
      </c>
      <c r="I255" s="32">
        <f>H255-H255*$F$27</f>
        <v>78.63</v>
      </c>
      <c r="J255" s="32"/>
      <c r="K255" s="38">
        <f t="shared" si="11"/>
        <v>3502.9664999999995</v>
      </c>
    </row>
    <row r="256" spans="2:11" ht="22.5" x14ac:dyDescent="0.2">
      <c r="B256" s="58">
        <v>228</v>
      </c>
      <c r="C256" s="14"/>
      <c r="D256" s="15"/>
      <c r="E256" s="31"/>
      <c r="F256" s="35" t="s">
        <v>561</v>
      </c>
      <c r="G256" s="16" t="s">
        <v>558</v>
      </c>
      <c r="H256" s="17">
        <f>SUM(H252:H255)</f>
        <v>314.52</v>
      </c>
      <c r="I256" s="73">
        <f>H256-H256*$F$27</f>
        <v>314.52</v>
      </c>
      <c r="J256" s="32"/>
      <c r="K256" s="38">
        <f t="shared" si="11"/>
        <v>14011.865999999998</v>
      </c>
    </row>
    <row r="257" spans="2:11" ht="24" x14ac:dyDescent="0.2">
      <c r="B257" s="58">
        <v>229</v>
      </c>
      <c r="C257" s="18"/>
      <c r="D257" s="19"/>
      <c r="E257" s="31"/>
      <c r="F257" s="33" t="s">
        <v>562</v>
      </c>
      <c r="G257" s="20" t="s">
        <v>560</v>
      </c>
      <c r="H257" s="21">
        <f>SUM(H229+H250+H256)</f>
        <v>4105.9399999999987</v>
      </c>
      <c r="I257" s="21">
        <f>SUM(I229+I250+I256)</f>
        <v>4105.9399999999987</v>
      </c>
      <c r="J257" s="21"/>
      <c r="K257" s="38">
        <f t="shared" si="11"/>
        <v>182919.62699999992</v>
      </c>
    </row>
    <row r="258" spans="2:11" s="22" customFormat="1" ht="15" customHeight="1" x14ac:dyDescent="0.2">
      <c r="B258" s="59">
        <v>230</v>
      </c>
      <c r="C258" s="23"/>
      <c r="D258" s="26" t="s">
        <v>144</v>
      </c>
      <c r="E258" s="23"/>
      <c r="F258" s="34"/>
      <c r="G258" s="24"/>
      <c r="H258" s="24">
        <v>0</v>
      </c>
      <c r="I258" s="56"/>
      <c r="J258" s="56"/>
      <c r="K258" s="24"/>
    </row>
    <row r="259" spans="2:11" ht="12" x14ac:dyDescent="0.2">
      <c r="B259" s="58">
        <v>231</v>
      </c>
      <c r="C259" s="13" t="s">
        <v>144</v>
      </c>
      <c r="D259" s="27">
        <v>10156</v>
      </c>
      <c r="E259" s="28" t="s">
        <v>145</v>
      </c>
      <c r="F259" s="28" t="s">
        <v>146</v>
      </c>
      <c r="G259" s="11">
        <v>1</v>
      </c>
      <c r="H259" s="12">
        <v>63.13</v>
      </c>
      <c r="I259" s="32">
        <f t="shared" ref="I259:I290" si="14">H259-H259*$H$27</f>
        <v>63.13</v>
      </c>
      <c r="J259" s="32"/>
      <c r="K259" s="38">
        <f t="shared" si="11"/>
        <v>2812.4414999999999</v>
      </c>
    </row>
    <row r="260" spans="2:11" ht="12" x14ac:dyDescent="0.2">
      <c r="B260" s="58">
        <v>232</v>
      </c>
      <c r="C260" s="13" t="s">
        <v>144</v>
      </c>
      <c r="D260" s="27">
        <v>10187</v>
      </c>
      <c r="E260" s="28" t="s">
        <v>147</v>
      </c>
      <c r="F260" s="28" t="s">
        <v>148</v>
      </c>
      <c r="G260" s="11">
        <v>0.5</v>
      </c>
      <c r="H260" s="12">
        <v>31.57</v>
      </c>
      <c r="I260" s="32">
        <f t="shared" si="14"/>
        <v>31.57</v>
      </c>
      <c r="J260" s="32"/>
      <c r="K260" s="38">
        <f t="shared" si="11"/>
        <v>1406.4434999999999</v>
      </c>
    </row>
    <row r="261" spans="2:11" ht="12" x14ac:dyDescent="0.2">
      <c r="B261" s="58">
        <v>233</v>
      </c>
      <c r="C261" s="13" t="s">
        <v>144</v>
      </c>
      <c r="D261" s="27">
        <v>10199</v>
      </c>
      <c r="E261" s="28" t="s">
        <v>149</v>
      </c>
      <c r="F261" s="28" t="s">
        <v>150</v>
      </c>
      <c r="G261" s="11">
        <v>0.25</v>
      </c>
      <c r="H261" s="12">
        <v>15.88</v>
      </c>
      <c r="I261" s="32">
        <f t="shared" si="14"/>
        <v>15.88</v>
      </c>
      <c r="J261" s="32"/>
      <c r="K261" s="38">
        <f t="shared" si="11"/>
        <v>707.45399999999995</v>
      </c>
    </row>
    <row r="262" spans="2:11" ht="12" x14ac:dyDescent="0.2">
      <c r="B262" s="58">
        <v>234</v>
      </c>
      <c r="C262" s="13" t="s">
        <v>144</v>
      </c>
      <c r="D262" s="27">
        <v>10194</v>
      </c>
      <c r="E262" s="28" t="s">
        <v>151</v>
      </c>
      <c r="F262" s="28" t="s">
        <v>152</v>
      </c>
      <c r="G262" s="11">
        <v>0.5</v>
      </c>
      <c r="H262" s="12">
        <v>31.57</v>
      </c>
      <c r="I262" s="32">
        <f t="shared" si="14"/>
        <v>31.57</v>
      </c>
      <c r="J262" s="32"/>
      <c r="K262" s="38">
        <f t="shared" si="11"/>
        <v>1406.4434999999999</v>
      </c>
    </row>
    <row r="263" spans="2:11" ht="12" x14ac:dyDescent="0.2">
      <c r="B263" s="58">
        <v>235</v>
      </c>
      <c r="C263" s="13" t="s">
        <v>144</v>
      </c>
      <c r="D263" s="27">
        <v>10202</v>
      </c>
      <c r="E263" s="28" t="s">
        <v>153</v>
      </c>
      <c r="F263" s="28" t="s">
        <v>154</v>
      </c>
      <c r="G263" s="11">
        <v>0.25</v>
      </c>
      <c r="H263" s="12">
        <v>15.88</v>
      </c>
      <c r="I263" s="32">
        <f t="shared" si="14"/>
        <v>15.88</v>
      </c>
      <c r="J263" s="32"/>
      <c r="K263" s="38">
        <f t="shared" si="11"/>
        <v>707.45399999999995</v>
      </c>
    </row>
    <row r="264" spans="2:11" ht="12" x14ac:dyDescent="0.2">
      <c r="B264" s="58">
        <v>236</v>
      </c>
      <c r="C264" s="13" t="s">
        <v>144</v>
      </c>
      <c r="D264" s="27">
        <v>10186</v>
      </c>
      <c r="E264" s="28" t="s">
        <v>155</v>
      </c>
      <c r="F264" s="28" t="s">
        <v>156</v>
      </c>
      <c r="G264" s="11">
        <v>0.5</v>
      </c>
      <c r="H264" s="12">
        <v>31.57</v>
      </c>
      <c r="I264" s="32">
        <f t="shared" si="14"/>
        <v>31.57</v>
      </c>
      <c r="J264" s="32"/>
      <c r="K264" s="38">
        <f t="shared" si="11"/>
        <v>1406.4434999999999</v>
      </c>
    </row>
    <row r="265" spans="2:11" ht="12" x14ac:dyDescent="0.2">
      <c r="B265" s="58">
        <v>237</v>
      </c>
      <c r="C265" s="13" t="s">
        <v>144</v>
      </c>
      <c r="D265" s="27">
        <v>10189</v>
      </c>
      <c r="E265" s="28" t="s">
        <v>157</v>
      </c>
      <c r="F265" s="28" t="s">
        <v>158</v>
      </c>
      <c r="G265" s="11">
        <v>0.5</v>
      </c>
      <c r="H265" s="12">
        <v>31.57</v>
      </c>
      <c r="I265" s="32">
        <f t="shared" si="14"/>
        <v>31.57</v>
      </c>
      <c r="J265" s="32"/>
      <c r="K265" s="38">
        <f t="shared" si="11"/>
        <v>1406.4434999999999</v>
      </c>
    </row>
    <row r="266" spans="2:11" ht="12" x14ac:dyDescent="0.2">
      <c r="B266" s="58">
        <v>238</v>
      </c>
      <c r="C266" s="13" t="s">
        <v>144</v>
      </c>
      <c r="D266" s="27">
        <v>10170</v>
      </c>
      <c r="E266" s="28" t="s">
        <v>159</v>
      </c>
      <c r="F266" s="28" t="s">
        <v>160</v>
      </c>
      <c r="G266" s="11">
        <v>1</v>
      </c>
      <c r="H266" s="12">
        <v>63.13</v>
      </c>
      <c r="I266" s="32">
        <f t="shared" si="14"/>
        <v>63.13</v>
      </c>
      <c r="J266" s="32"/>
      <c r="K266" s="38">
        <f t="shared" si="11"/>
        <v>2812.4414999999999</v>
      </c>
    </row>
    <row r="267" spans="2:11" ht="12" x14ac:dyDescent="0.2">
      <c r="B267" s="58">
        <v>239</v>
      </c>
      <c r="C267" s="13" t="s">
        <v>144</v>
      </c>
      <c r="D267" s="27">
        <v>10188</v>
      </c>
      <c r="E267" s="28" t="s">
        <v>161</v>
      </c>
      <c r="F267" s="28" t="s">
        <v>162</v>
      </c>
      <c r="G267" s="11">
        <v>0.5</v>
      </c>
      <c r="H267" s="12">
        <v>31.57</v>
      </c>
      <c r="I267" s="32">
        <f t="shared" si="14"/>
        <v>31.57</v>
      </c>
      <c r="J267" s="32"/>
      <c r="K267" s="38">
        <f t="shared" si="11"/>
        <v>1406.4434999999999</v>
      </c>
    </row>
    <row r="268" spans="2:11" ht="12" x14ac:dyDescent="0.2">
      <c r="B268" s="58">
        <v>240</v>
      </c>
      <c r="C268" s="13" t="s">
        <v>144</v>
      </c>
      <c r="D268" s="27">
        <v>10193</v>
      </c>
      <c r="E268" s="28" t="s">
        <v>163</v>
      </c>
      <c r="F268" s="28" t="s">
        <v>164</v>
      </c>
      <c r="G268" s="11">
        <v>0.5</v>
      </c>
      <c r="H268" s="12">
        <v>31.57</v>
      </c>
      <c r="I268" s="32">
        <f t="shared" si="14"/>
        <v>31.57</v>
      </c>
      <c r="J268" s="32"/>
      <c r="K268" s="38">
        <f t="shared" si="11"/>
        <v>1406.4434999999999</v>
      </c>
    </row>
    <row r="269" spans="2:11" ht="12" x14ac:dyDescent="0.2">
      <c r="B269" s="58">
        <v>241</v>
      </c>
      <c r="C269" s="13" t="s">
        <v>144</v>
      </c>
      <c r="D269" s="27">
        <v>10169</v>
      </c>
      <c r="E269" s="28" t="s">
        <v>165</v>
      </c>
      <c r="F269" s="28" t="s">
        <v>166</v>
      </c>
      <c r="G269" s="11">
        <v>1</v>
      </c>
      <c r="H269" s="12">
        <v>63.13</v>
      </c>
      <c r="I269" s="32">
        <f t="shared" si="14"/>
        <v>63.13</v>
      </c>
      <c r="J269" s="32"/>
      <c r="K269" s="38">
        <f t="shared" si="11"/>
        <v>2812.4414999999999</v>
      </c>
    </row>
    <row r="270" spans="2:11" ht="12" x14ac:dyDescent="0.2">
      <c r="B270" s="58">
        <v>242</v>
      </c>
      <c r="C270" s="13" t="s">
        <v>144</v>
      </c>
      <c r="D270" s="27">
        <v>10205</v>
      </c>
      <c r="E270" s="28" t="s">
        <v>167</v>
      </c>
      <c r="F270" s="28" t="s">
        <v>168</v>
      </c>
      <c r="G270" s="11">
        <v>0.25</v>
      </c>
      <c r="H270" s="12">
        <v>15.88</v>
      </c>
      <c r="I270" s="32">
        <f t="shared" si="14"/>
        <v>15.88</v>
      </c>
      <c r="J270" s="32"/>
      <c r="K270" s="38">
        <f t="shared" si="11"/>
        <v>707.45399999999995</v>
      </c>
    </row>
    <row r="271" spans="2:11" ht="12" x14ac:dyDescent="0.2">
      <c r="B271" s="58">
        <v>243</v>
      </c>
      <c r="C271" s="13" t="s">
        <v>144</v>
      </c>
      <c r="D271" s="27">
        <v>10174</v>
      </c>
      <c r="E271" s="28" t="s">
        <v>169</v>
      </c>
      <c r="F271" s="28" t="s">
        <v>170</v>
      </c>
      <c r="G271" s="11">
        <v>1</v>
      </c>
      <c r="H271" s="12">
        <v>63.13</v>
      </c>
      <c r="I271" s="32">
        <f t="shared" si="14"/>
        <v>63.13</v>
      </c>
      <c r="J271" s="32"/>
      <c r="K271" s="38">
        <f t="shared" si="11"/>
        <v>2812.4414999999999</v>
      </c>
    </row>
    <row r="272" spans="2:11" ht="12" x14ac:dyDescent="0.2">
      <c r="B272" s="58">
        <v>244</v>
      </c>
      <c r="C272" s="13" t="s">
        <v>144</v>
      </c>
      <c r="D272" s="27">
        <v>10177</v>
      </c>
      <c r="E272" s="28" t="s">
        <v>171</v>
      </c>
      <c r="F272" s="28" t="s">
        <v>172</v>
      </c>
      <c r="G272" s="11">
        <v>1</v>
      </c>
      <c r="H272" s="12">
        <v>63.13</v>
      </c>
      <c r="I272" s="32">
        <f t="shared" si="14"/>
        <v>63.13</v>
      </c>
      <c r="J272" s="32"/>
      <c r="K272" s="38">
        <f t="shared" si="11"/>
        <v>2812.4414999999999</v>
      </c>
    </row>
    <row r="273" spans="2:11" ht="12" x14ac:dyDescent="0.2">
      <c r="B273" s="58">
        <v>245</v>
      </c>
      <c r="C273" s="13" t="s">
        <v>144</v>
      </c>
      <c r="D273" s="27">
        <v>10167</v>
      </c>
      <c r="E273" s="28" t="s">
        <v>173</v>
      </c>
      <c r="F273" s="28" t="s">
        <v>174</v>
      </c>
      <c r="G273" s="11">
        <v>1</v>
      </c>
      <c r="H273" s="12">
        <v>63.13</v>
      </c>
      <c r="I273" s="32">
        <f t="shared" si="14"/>
        <v>63.13</v>
      </c>
      <c r="J273" s="32"/>
      <c r="K273" s="38">
        <f t="shared" si="11"/>
        <v>2812.4414999999999</v>
      </c>
    </row>
    <row r="274" spans="2:11" ht="12" x14ac:dyDescent="0.2">
      <c r="B274" s="58">
        <v>246</v>
      </c>
      <c r="C274" s="13" t="s">
        <v>144</v>
      </c>
      <c r="D274" s="27">
        <v>10183</v>
      </c>
      <c r="E274" s="28" t="s">
        <v>175</v>
      </c>
      <c r="F274" s="28" t="s">
        <v>176</v>
      </c>
      <c r="G274" s="11">
        <v>0.5</v>
      </c>
      <c r="H274" s="12">
        <v>40.69</v>
      </c>
      <c r="I274" s="32">
        <f t="shared" si="14"/>
        <v>40.69</v>
      </c>
      <c r="J274" s="32"/>
      <c r="K274" s="38">
        <f t="shared" si="11"/>
        <v>1812.7394999999997</v>
      </c>
    </row>
    <row r="275" spans="2:11" ht="12" x14ac:dyDescent="0.2">
      <c r="B275" s="58">
        <v>247</v>
      </c>
      <c r="C275" s="13" t="s">
        <v>144</v>
      </c>
      <c r="D275" s="27">
        <v>10181</v>
      </c>
      <c r="E275" s="28" t="s">
        <v>177</v>
      </c>
      <c r="F275" s="28" t="s">
        <v>178</v>
      </c>
      <c r="G275" s="11">
        <v>0.5</v>
      </c>
      <c r="H275" s="12">
        <v>31.57</v>
      </c>
      <c r="I275" s="32">
        <f t="shared" si="14"/>
        <v>31.57</v>
      </c>
      <c r="J275" s="32"/>
      <c r="K275" s="38">
        <f t="shared" ref="K275:K340" si="15">I275*$K$27</f>
        <v>1406.4434999999999</v>
      </c>
    </row>
    <row r="276" spans="2:11" ht="12" x14ac:dyDescent="0.2">
      <c r="B276" s="58">
        <v>248</v>
      </c>
      <c r="C276" s="13" t="s">
        <v>144</v>
      </c>
      <c r="D276" s="27">
        <v>10173</v>
      </c>
      <c r="E276" s="28" t="s">
        <v>179</v>
      </c>
      <c r="F276" s="28" t="s">
        <v>180</v>
      </c>
      <c r="G276" s="11">
        <v>1</v>
      </c>
      <c r="H276" s="12">
        <v>64.73</v>
      </c>
      <c r="I276" s="32">
        <f t="shared" si="14"/>
        <v>64.73</v>
      </c>
      <c r="J276" s="32"/>
      <c r="K276" s="38">
        <f t="shared" si="15"/>
        <v>2883.7215000000001</v>
      </c>
    </row>
    <row r="277" spans="2:11" ht="12" x14ac:dyDescent="0.2">
      <c r="B277" s="58">
        <v>249</v>
      </c>
      <c r="C277" s="13" t="s">
        <v>144</v>
      </c>
      <c r="D277" s="27">
        <v>10162</v>
      </c>
      <c r="E277" s="28" t="s">
        <v>181</v>
      </c>
      <c r="F277" s="28" t="s">
        <v>182</v>
      </c>
      <c r="G277" s="11">
        <v>1</v>
      </c>
      <c r="H277" s="12">
        <v>64.73</v>
      </c>
      <c r="I277" s="32">
        <f t="shared" si="14"/>
        <v>64.73</v>
      </c>
      <c r="J277" s="32"/>
      <c r="K277" s="38">
        <f t="shared" si="15"/>
        <v>2883.7215000000001</v>
      </c>
    </row>
    <row r="278" spans="2:11" ht="12" x14ac:dyDescent="0.2">
      <c r="B278" s="58">
        <v>250</v>
      </c>
      <c r="C278" s="13" t="s">
        <v>144</v>
      </c>
      <c r="D278" s="27">
        <v>10184</v>
      </c>
      <c r="E278" s="28" t="s">
        <v>183</v>
      </c>
      <c r="F278" s="28" t="s">
        <v>184</v>
      </c>
      <c r="G278" s="11">
        <v>0.5</v>
      </c>
      <c r="H278" s="12">
        <v>31.57</v>
      </c>
      <c r="I278" s="32">
        <f t="shared" si="14"/>
        <v>31.57</v>
      </c>
      <c r="J278" s="32"/>
      <c r="K278" s="38">
        <f t="shared" si="15"/>
        <v>1406.4434999999999</v>
      </c>
    </row>
    <row r="279" spans="2:11" ht="12" x14ac:dyDescent="0.2">
      <c r="B279" s="58">
        <v>251</v>
      </c>
      <c r="C279" s="13" t="s">
        <v>144</v>
      </c>
      <c r="D279" s="27">
        <v>10192</v>
      </c>
      <c r="E279" s="28" t="s">
        <v>185</v>
      </c>
      <c r="F279" s="28" t="s">
        <v>186</v>
      </c>
      <c r="G279" s="11">
        <v>0.5</v>
      </c>
      <c r="H279" s="12">
        <v>31.57</v>
      </c>
      <c r="I279" s="32">
        <f t="shared" si="14"/>
        <v>31.57</v>
      </c>
      <c r="J279" s="32"/>
      <c r="K279" s="38">
        <f t="shared" si="15"/>
        <v>1406.4434999999999</v>
      </c>
    </row>
    <row r="280" spans="2:11" ht="12" x14ac:dyDescent="0.2">
      <c r="B280" s="58">
        <v>252</v>
      </c>
      <c r="C280" s="13" t="s">
        <v>144</v>
      </c>
      <c r="D280" s="27">
        <v>10086</v>
      </c>
      <c r="E280" s="28" t="s">
        <v>187</v>
      </c>
      <c r="F280" s="28" t="s">
        <v>188</v>
      </c>
      <c r="G280" s="11">
        <v>1</v>
      </c>
      <c r="H280" s="12">
        <v>64.73</v>
      </c>
      <c r="I280" s="32">
        <f t="shared" si="14"/>
        <v>64.73</v>
      </c>
      <c r="J280" s="32"/>
      <c r="K280" s="38">
        <f t="shared" si="15"/>
        <v>2883.7215000000001</v>
      </c>
    </row>
    <row r="281" spans="2:11" ht="12" x14ac:dyDescent="0.2">
      <c r="B281" s="58">
        <v>253</v>
      </c>
      <c r="C281" s="13" t="s">
        <v>144</v>
      </c>
      <c r="D281" s="27">
        <v>10165</v>
      </c>
      <c r="E281" s="28" t="s">
        <v>189</v>
      </c>
      <c r="F281" s="28" t="s">
        <v>190</v>
      </c>
      <c r="G281" s="11">
        <v>1</v>
      </c>
      <c r="H281" s="12">
        <v>63.13</v>
      </c>
      <c r="I281" s="32">
        <f t="shared" si="14"/>
        <v>63.13</v>
      </c>
      <c r="J281" s="32"/>
      <c r="K281" s="38">
        <f t="shared" si="15"/>
        <v>2812.4414999999999</v>
      </c>
    </row>
    <row r="282" spans="2:11" ht="12" x14ac:dyDescent="0.2">
      <c r="B282" s="58">
        <v>254</v>
      </c>
      <c r="C282" s="13" t="s">
        <v>144</v>
      </c>
      <c r="D282" s="27">
        <v>10157</v>
      </c>
      <c r="E282" s="28" t="s">
        <v>191</v>
      </c>
      <c r="F282" s="28" t="s">
        <v>192</v>
      </c>
      <c r="G282" s="11">
        <v>1</v>
      </c>
      <c r="H282" s="12">
        <v>64.73</v>
      </c>
      <c r="I282" s="32">
        <f t="shared" si="14"/>
        <v>64.73</v>
      </c>
      <c r="J282" s="32"/>
      <c r="K282" s="38">
        <f t="shared" si="15"/>
        <v>2883.7215000000001</v>
      </c>
    </row>
    <row r="283" spans="2:11" ht="12" x14ac:dyDescent="0.2">
      <c r="B283" s="58">
        <v>255</v>
      </c>
      <c r="C283" s="13" t="s">
        <v>144</v>
      </c>
      <c r="D283" s="27">
        <v>10179</v>
      </c>
      <c r="E283" s="28" t="s">
        <v>193</v>
      </c>
      <c r="F283" s="28" t="s">
        <v>194</v>
      </c>
      <c r="G283" s="11">
        <v>0.5</v>
      </c>
      <c r="H283" s="12">
        <v>31.57</v>
      </c>
      <c r="I283" s="32">
        <f t="shared" si="14"/>
        <v>31.57</v>
      </c>
      <c r="J283" s="32"/>
      <c r="K283" s="38">
        <f t="shared" si="15"/>
        <v>1406.4434999999999</v>
      </c>
    </row>
    <row r="284" spans="2:11" ht="12" x14ac:dyDescent="0.2">
      <c r="B284" s="58">
        <v>256</v>
      </c>
      <c r="C284" s="13" t="s">
        <v>144</v>
      </c>
      <c r="D284" s="27">
        <v>10195</v>
      </c>
      <c r="E284" s="28" t="s">
        <v>195</v>
      </c>
      <c r="F284" s="28" t="s">
        <v>196</v>
      </c>
      <c r="G284" s="11">
        <v>0.5</v>
      </c>
      <c r="H284" s="12">
        <v>31.57</v>
      </c>
      <c r="I284" s="32">
        <f t="shared" si="14"/>
        <v>31.57</v>
      </c>
      <c r="J284" s="32"/>
      <c r="K284" s="38">
        <f t="shared" si="15"/>
        <v>1406.4434999999999</v>
      </c>
    </row>
    <row r="285" spans="2:11" ht="12" x14ac:dyDescent="0.2">
      <c r="B285" s="58">
        <v>257</v>
      </c>
      <c r="C285" s="13" t="s">
        <v>144</v>
      </c>
      <c r="D285" s="27">
        <v>10185</v>
      </c>
      <c r="E285" s="28" t="s">
        <v>197</v>
      </c>
      <c r="F285" s="28" t="s">
        <v>198</v>
      </c>
      <c r="G285" s="11">
        <v>0.5</v>
      </c>
      <c r="H285" s="12">
        <v>31.57</v>
      </c>
      <c r="I285" s="32">
        <f t="shared" si="14"/>
        <v>31.57</v>
      </c>
      <c r="J285" s="32"/>
      <c r="K285" s="38">
        <f t="shared" si="15"/>
        <v>1406.4434999999999</v>
      </c>
    </row>
    <row r="286" spans="2:11" ht="12" x14ac:dyDescent="0.2">
      <c r="B286" s="58">
        <v>258</v>
      </c>
      <c r="C286" s="13" t="s">
        <v>144</v>
      </c>
      <c r="D286" s="27">
        <v>10206</v>
      </c>
      <c r="E286" s="28" t="s">
        <v>199</v>
      </c>
      <c r="F286" s="28" t="s">
        <v>200</v>
      </c>
      <c r="G286" s="11">
        <v>0.25</v>
      </c>
      <c r="H286" s="12">
        <v>15.88</v>
      </c>
      <c r="I286" s="32">
        <f t="shared" si="14"/>
        <v>15.88</v>
      </c>
      <c r="J286" s="32"/>
      <c r="K286" s="38">
        <f t="shared" si="15"/>
        <v>707.45399999999995</v>
      </c>
    </row>
    <row r="287" spans="2:11" ht="12" x14ac:dyDescent="0.2">
      <c r="B287" s="58">
        <v>259</v>
      </c>
      <c r="C287" s="13" t="s">
        <v>144</v>
      </c>
      <c r="D287" s="27">
        <v>10175</v>
      </c>
      <c r="E287" s="28" t="s">
        <v>201</v>
      </c>
      <c r="F287" s="28" t="s">
        <v>202</v>
      </c>
      <c r="G287" s="11">
        <v>1</v>
      </c>
      <c r="H287" s="12">
        <v>63.13</v>
      </c>
      <c r="I287" s="32">
        <f t="shared" si="14"/>
        <v>63.13</v>
      </c>
      <c r="J287" s="32"/>
      <c r="K287" s="38">
        <f t="shared" si="15"/>
        <v>2812.4414999999999</v>
      </c>
    </row>
    <row r="288" spans="2:11" ht="12" x14ac:dyDescent="0.2">
      <c r="B288" s="58">
        <v>260</v>
      </c>
      <c r="C288" s="13" t="s">
        <v>144</v>
      </c>
      <c r="D288" s="27">
        <v>10211</v>
      </c>
      <c r="E288" s="28" t="s">
        <v>203</v>
      </c>
      <c r="F288" s="28" t="s">
        <v>204</v>
      </c>
      <c r="G288" s="11">
        <v>0.25</v>
      </c>
      <c r="H288" s="12">
        <v>15.88</v>
      </c>
      <c r="I288" s="32">
        <f t="shared" si="14"/>
        <v>15.88</v>
      </c>
      <c r="J288" s="32"/>
      <c r="K288" s="38">
        <f t="shared" si="15"/>
        <v>707.45399999999995</v>
      </c>
    </row>
    <row r="289" spans="2:11" ht="12" x14ac:dyDescent="0.2">
      <c r="B289" s="58">
        <v>261</v>
      </c>
      <c r="C289" s="13" t="s">
        <v>144</v>
      </c>
      <c r="D289" s="27">
        <v>10198</v>
      </c>
      <c r="E289" s="28" t="s">
        <v>205</v>
      </c>
      <c r="F289" s="28" t="s">
        <v>206</v>
      </c>
      <c r="G289" s="11">
        <v>0.25</v>
      </c>
      <c r="H289" s="12">
        <v>23.59</v>
      </c>
      <c r="I289" s="32">
        <f t="shared" si="14"/>
        <v>23.59</v>
      </c>
      <c r="J289" s="32"/>
      <c r="K289" s="38">
        <f t="shared" si="15"/>
        <v>1050.9344999999998</v>
      </c>
    </row>
    <row r="290" spans="2:11" ht="12" x14ac:dyDescent="0.2">
      <c r="B290" s="58">
        <v>262</v>
      </c>
      <c r="C290" s="13" t="s">
        <v>144</v>
      </c>
      <c r="D290" s="27">
        <v>10216</v>
      </c>
      <c r="E290" s="28" t="s">
        <v>207</v>
      </c>
      <c r="F290" s="28" t="s">
        <v>208</v>
      </c>
      <c r="G290" s="11">
        <v>0.25</v>
      </c>
      <c r="H290" s="12">
        <v>23.59</v>
      </c>
      <c r="I290" s="32">
        <f t="shared" si="14"/>
        <v>23.59</v>
      </c>
      <c r="J290" s="32"/>
      <c r="K290" s="38">
        <f t="shared" si="15"/>
        <v>1050.9344999999998</v>
      </c>
    </row>
    <row r="291" spans="2:11" ht="12" x14ac:dyDescent="0.2">
      <c r="B291" s="58">
        <v>263</v>
      </c>
      <c r="C291" s="13" t="s">
        <v>144</v>
      </c>
      <c r="D291" s="27">
        <v>12432</v>
      </c>
      <c r="E291" s="28" t="s">
        <v>584</v>
      </c>
      <c r="F291" s="28" t="s">
        <v>585</v>
      </c>
      <c r="G291" s="11">
        <v>0.25</v>
      </c>
      <c r="H291" s="12">
        <v>98.04</v>
      </c>
      <c r="I291" s="32">
        <f t="shared" ref="I291:I322" si="16">H291-H291*$H$27</f>
        <v>98.04</v>
      </c>
      <c r="J291" s="32"/>
      <c r="K291" s="38">
        <f t="shared" si="15"/>
        <v>4367.6819999999998</v>
      </c>
    </row>
    <row r="292" spans="2:11" ht="12" x14ac:dyDescent="0.2">
      <c r="B292" s="58">
        <v>264</v>
      </c>
      <c r="C292" s="13" t="s">
        <v>144</v>
      </c>
      <c r="D292" s="27">
        <v>11569</v>
      </c>
      <c r="E292" s="28" t="s">
        <v>209</v>
      </c>
      <c r="F292" s="28" t="s">
        <v>210</v>
      </c>
      <c r="G292" s="11">
        <v>0.25</v>
      </c>
      <c r="H292" s="12">
        <v>53.36</v>
      </c>
      <c r="I292" s="32">
        <f t="shared" si="16"/>
        <v>53.36</v>
      </c>
      <c r="J292" s="32"/>
      <c r="K292" s="38">
        <f t="shared" si="15"/>
        <v>2377.1879999999996</v>
      </c>
    </row>
    <row r="293" spans="2:11" ht="12" x14ac:dyDescent="0.2">
      <c r="B293" s="58">
        <v>265</v>
      </c>
      <c r="C293" s="13" t="s">
        <v>144</v>
      </c>
      <c r="D293" s="27">
        <v>10200</v>
      </c>
      <c r="E293" s="28" t="s">
        <v>211</v>
      </c>
      <c r="F293" s="28" t="s">
        <v>212</v>
      </c>
      <c r="G293" s="11">
        <v>0.25</v>
      </c>
      <c r="H293" s="12">
        <v>15.88</v>
      </c>
      <c r="I293" s="32">
        <f t="shared" si="16"/>
        <v>15.88</v>
      </c>
      <c r="J293" s="32"/>
      <c r="K293" s="38">
        <f t="shared" si="15"/>
        <v>707.45399999999995</v>
      </c>
    </row>
    <row r="294" spans="2:11" ht="12" x14ac:dyDescent="0.2">
      <c r="B294" s="58">
        <v>266</v>
      </c>
      <c r="C294" s="13" t="s">
        <v>144</v>
      </c>
      <c r="D294" s="27">
        <v>10159</v>
      </c>
      <c r="E294" s="28" t="s">
        <v>213</v>
      </c>
      <c r="F294" s="28" t="s">
        <v>214</v>
      </c>
      <c r="G294" s="11">
        <v>1</v>
      </c>
      <c r="H294" s="12">
        <v>63.13</v>
      </c>
      <c r="I294" s="32">
        <f t="shared" si="16"/>
        <v>63.13</v>
      </c>
      <c r="J294" s="32"/>
      <c r="K294" s="38">
        <f t="shared" si="15"/>
        <v>2812.4414999999999</v>
      </c>
    </row>
    <row r="295" spans="2:11" ht="12" x14ac:dyDescent="0.2">
      <c r="B295" s="58">
        <v>267</v>
      </c>
      <c r="C295" s="13" t="s">
        <v>144</v>
      </c>
      <c r="D295" s="27">
        <v>10164</v>
      </c>
      <c r="E295" s="28" t="s">
        <v>215</v>
      </c>
      <c r="F295" s="28" t="s">
        <v>216</v>
      </c>
      <c r="G295" s="11">
        <v>1</v>
      </c>
      <c r="H295" s="12">
        <v>64.73</v>
      </c>
      <c r="I295" s="32">
        <f t="shared" si="16"/>
        <v>64.73</v>
      </c>
      <c r="J295" s="32"/>
      <c r="K295" s="38">
        <f t="shared" si="15"/>
        <v>2883.7215000000001</v>
      </c>
    </row>
    <row r="296" spans="2:11" ht="12" x14ac:dyDescent="0.2">
      <c r="B296" s="58">
        <v>268</v>
      </c>
      <c r="C296" s="13" t="s">
        <v>144</v>
      </c>
      <c r="D296" s="27">
        <v>10155</v>
      </c>
      <c r="E296" s="28" t="s">
        <v>217</v>
      </c>
      <c r="F296" s="28" t="s">
        <v>218</v>
      </c>
      <c r="G296" s="11">
        <v>1</v>
      </c>
      <c r="H296" s="12">
        <v>64.73</v>
      </c>
      <c r="I296" s="32">
        <f t="shared" si="16"/>
        <v>64.73</v>
      </c>
      <c r="J296" s="32"/>
      <c r="K296" s="38">
        <f t="shared" si="15"/>
        <v>2883.7215000000001</v>
      </c>
    </row>
    <row r="297" spans="2:11" ht="12" x14ac:dyDescent="0.2">
      <c r="B297" s="58">
        <v>269</v>
      </c>
      <c r="C297" s="13" t="s">
        <v>144</v>
      </c>
      <c r="D297" s="27">
        <v>10191</v>
      </c>
      <c r="E297" s="28" t="s">
        <v>219</v>
      </c>
      <c r="F297" s="28" t="s">
        <v>220</v>
      </c>
      <c r="G297" s="11">
        <v>0.5</v>
      </c>
      <c r="H297" s="12">
        <v>31.57</v>
      </c>
      <c r="I297" s="32">
        <f t="shared" si="16"/>
        <v>31.57</v>
      </c>
      <c r="J297" s="32"/>
      <c r="K297" s="38">
        <f t="shared" si="15"/>
        <v>1406.4434999999999</v>
      </c>
    </row>
    <row r="298" spans="2:11" ht="12" x14ac:dyDescent="0.2">
      <c r="B298" s="58">
        <v>270</v>
      </c>
      <c r="C298" s="13" t="s">
        <v>144</v>
      </c>
      <c r="D298" s="27">
        <v>10160</v>
      </c>
      <c r="E298" s="28" t="s">
        <v>221</v>
      </c>
      <c r="F298" s="28" t="s">
        <v>222</v>
      </c>
      <c r="G298" s="11">
        <v>1</v>
      </c>
      <c r="H298" s="12">
        <v>64.73</v>
      </c>
      <c r="I298" s="32">
        <f t="shared" si="16"/>
        <v>64.73</v>
      </c>
      <c r="J298" s="32"/>
      <c r="K298" s="38">
        <f t="shared" si="15"/>
        <v>2883.7215000000001</v>
      </c>
    </row>
    <row r="299" spans="2:11" ht="12" x14ac:dyDescent="0.2">
      <c r="B299" s="58">
        <v>271</v>
      </c>
      <c r="C299" s="13" t="s">
        <v>144</v>
      </c>
      <c r="D299" s="72">
        <v>12130</v>
      </c>
      <c r="E299" s="28" t="s">
        <v>586</v>
      </c>
      <c r="F299" s="28" t="s">
        <v>587</v>
      </c>
      <c r="G299" s="11">
        <v>0.25</v>
      </c>
      <c r="H299" s="12">
        <v>30.69</v>
      </c>
      <c r="I299" s="32">
        <f t="shared" si="16"/>
        <v>30.69</v>
      </c>
      <c r="J299" s="32"/>
      <c r="K299" s="38">
        <f t="shared" si="15"/>
        <v>1367.2394999999999</v>
      </c>
    </row>
    <row r="300" spans="2:11" ht="12" x14ac:dyDescent="0.2">
      <c r="B300" s="58">
        <v>272</v>
      </c>
      <c r="C300" s="13" t="s">
        <v>144</v>
      </c>
      <c r="D300" s="27">
        <v>10197</v>
      </c>
      <c r="E300" s="28" t="s">
        <v>223</v>
      </c>
      <c r="F300" s="28" t="s">
        <v>224</v>
      </c>
      <c r="G300" s="11">
        <v>0.5</v>
      </c>
      <c r="H300" s="12">
        <v>46.94</v>
      </c>
      <c r="I300" s="32">
        <f t="shared" si="16"/>
        <v>46.94</v>
      </c>
      <c r="J300" s="32"/>
      <c r="K300" s="38">
        <f t="shared" si="15"/>
        <v>2091.1769999999997</v>
      </c>
    </row>
    <row r="301" spans="2:11" ht="12" x14ac:dyDescent="0.2">
      <c r="B301" s="58">
        <v>273</v>
      </c>
      <c r="C301" s="13" t="s">
        <v>144</v>
      </c>
      <c r="D301" s="27">
        <v>10210</v>
      </c>
      <c r="E301" s="28" t="s">
        <v>225</v>
      </c>
      <c r="F301" s="28" t="s">
        <v>226</v>
      </c>
      <c r="G301" s="11">
        <v>0.25</v>
      </c>
      <c r="H301" s="12">
        <v>23.59</v>
      </c>
      <c r="I301" s="32">
        <f t="shared" si="16"/>
        <v>23.59</v>
      </c>
      <c r="J301" s="32"/>
      <c r="K301" s="38">
        <f t="shared" si="15"/>
        <v>1050.9344999999998</v>
      </c>
    </row>
    <row r="302" spans="2:11" ht="12" x14ac:dyDescent="0.2">
      <c r="B302" s="58">
        <v>274</v>
      </c>
      <c r="C302" s="13" t="s">
        <v>144</v>
      </c>
      <c r="D302" s="27">
        <v>10204</v>
      </c>
      <c r="E302" s="28" t="s">
        <v>227</v>
      </c>
      <c r="F302" s="28" t="s">
        <v>228</v>
      </c>
      <c r="G302" s="11">
        <v>0.25</v>
      </c>
      <c r="H302" s="12">
        <v>23.59</v>
      </c>
      <c r="I302" s="32">
        <f t="shared" si="16"/>
        <v>23.59</v>
      </c>
      <c r="J302" s="32"/>
      <c r="K302" s="38">
        <f t="shared" si="15"/>
        <v>1050.9344999999998</v>
      </c>
    </row>
    <row r="303" spans="2:11" ht="12" x14ac:dyDescent="0.2">
      <c r="B303" s="58">
        <v>275</v>
      </c>
      <c r="C303" s="13" t="s">
        <v>144</v>
      </c>
      <c r="D303" s="27">
        <v>10201</v>
      </c>
      <c r="E303" s="28" t="s">
        <v>229</v>
      </c>
      <c r="F303" s="28" t="s">
        <v>230</v>
      </c>
      <c r="G303" s="11">
        <v>0.25</v>
      </c>
      <c r="H303" s="12">
        <v>23.59</v>
      </c>
      <c r="I303" s="32">
        <f t="shared" si="16"/>
        <v>23.59</v>
      </c>
      <c r="J303" s="32"/>
      <c r="K303" s="38">
        <f t="shared" si="15"/>
        <v>1050.9344999999998</v>
      </c>
    </row>
    <row r="304" spans="2:11" ht="12" x14ac:dyDescent="0.2">
      <c r="B304" s="58">
        <v>276</v>
      </c>
      <c r="C304" s="13" t="s">
        <v>144</v>
      </c>
      <c r="D304" s="27">
        <v>10182</v>
      </c>
      <c r="E304" s="28" t="s">
        <v>231</v>
      </c>
      <c r="F304" s="28" t="s">
        <v>232</v>
      </c>
      <c r="G304" s="11">
        <v>0.5</v>
      </c>
      <c r="H304" s="12">
        <v>46.94</v>
      </c>
      <c r="I304" s="32">
        <f t="shared" si="16"/>
        <v>46.94</v>
      </c>
      <c r="J304" s="32"/>
      <c r="K304" s="38">
        <f t="shared" si="15"/>
        <v>2091.1769999999997</v>
      </c>
    </row>
    <row r="305" spans="2:11" ht="12" x14ac:dyDescent="0.2">
      <c r="B305" s="58">
        <v>277</v>
      </c>
      <c r="C305" s="13" t="s">
        <v>144</v>
      </c>
      <c r="D305" s="27">
        <v>10213</v>
      </c>
      <c r="E305" s="28" t="s">
        <v>233</v>
      </c>
      <c r="F305" s="28" t="s">
        <v>234</v>
      </c>
      <c r="G305" s="11">
        <v>0.25</v>
      </c>
      <c r="H305" s="12">
        <v>23.59</v>
      </c>
      <c r="I305" s="32">
        <f t="shared" si="16"/>
        <v>23.59</v>
      </c>
      <c r="J305" s="32"/>
      <c r="K305" s="38">
        <f t="shared" si="15"/>
        <v>1050.9344999999998</v>
      </c>
    </row>
    <row r="306" spans="2:11" ht="12" x14ac:dyDescent="0.2">
      <c r="B306" s="58">
        <v>278</v>
      </c>
      <c r="C306" s="13" t="s">
        <v>144</v>
      </c>
      <c r="D306" s="27">
        <v>10214</v>
      </c>
      <c r="E306" s="28" t="s">
        <v>235</v>
      </c>
      <c r="F306" s="28" t="s">
        <v>236</v>
      </c>
      <c r="G306" s="11">
        <v>0.25</v>
      </c>
      <c r="H306" s="12">
        <v>23.59</v>
      </c>
      <c r="I306" s="32">
        <f t="shared" si="16"/>
        <v>23.59</v>
      </c>
      <c r="J306" s="32"/>
      <c r="K306" s="38">
        <f t="shared" si="15"/>
        <v>1050.9344999999998</v>
      </c>
    </row>
    <row r="307" spans="2:11" ht="12" x14ac:dyDescent="0.2">
      <c r="B307" s="58">
        <v>279</v>
      </c>
      <c r="C307" s="13" t="s">
        <v>144</v>
      </c>
      <c r="D307" s="27">
        <v>10180</v>
      </c>
      <c r="E307" s="28" t="s">
        <v>237</v>
      </c>
      <c r="F307" s="28" t="s">
        <v>238</v>
      </c>
      <c r="G307" s="11">
        <v>0.5</v>
      </c>
      <c r="H307" s="12">
        <v>46.94</v>
      </c>
      <c r="I307" s="32">
        <f t="shared" si="16"/>
        <v>46.94</v>
      </c>
      <c r="J307" s="32"/>
      <c r="K307" s="38">
        <f t="shared" si="15"/>
        <v>2091.1769999999997</v>
      </c>
    </row>
    <row r="308" spans="2:11" ht="12" x14ac:dyDescent="0.2">
      <c r="B308" s="58">
        <v>280</v>
      </c>
      <c r="C308" s="13" t="s">
        <v>144</v>
      </c>
      <c r="D308" s="27">
        <v>10168</v>
      </c>
      <c r="E308" s="28" t="s">
        <v>239</v>
      </c>
      <c r="F308" s="28" t="s">
        <v>240</v>
      </c>
      <c r="G308" s="11">
        <v>1</v>
      </c>
      <c r="H308" s="12">
        <v>93.88</v>
      </c>
      <c r="I308" s="32">
        <f t="shared" si="16"/>
        <v>93.88</v>
      </c>
      <c r="J308" s="32"/>
      <c r="K308" s="38">
        <f t="shared" si="15"/>
        <v>4182.3539999999994</v>
      </c>
    </row>
    <row r="309" spans="2:11" ht="12" x14ac:dyDescent="0.2">
      <c r="B309" s="58">
        <v>281</v>
      </c>
      <c r="C309" s="13" t="s">
        <v>144</v>
      </c>
      <c r="D309" s="27">
        <v>10190</v>
      </c>
      <c r="E309" s="28" t="s">
        <v>241</v>
      </c>
      <c r="F309" s="28" t="s">
        <v>242</v>
      </c>
      <c r="G309" s="11">
        <v>0.5</v>
      </c>
      <c r="H309" s="12">
        <v>46.94</v>
      </c>
      <c r="I309" s="32">
        <f t="shared" si="16"/>
        <v>46.94</v>
      </c>
      <c r="J309" s="32"/>
      <c r="K309" s="38">
        <f t="shared" si="15"/>
        <v>2091.1769999999997</v>
      </c>
    </row>
    <row r="310" spans="2:11" ht="12" x14ac:dyDescent="0.2">
      <c r="B310" s="58">
        <v>282</v>
      </c>
      <c r="C310" s="13" t="s">
        <v>144</v>
      </c>
      <c r="D310" s="27">
        <v>10212</v>
      </c>
      <c r="E310" s="28" t="s">
        <v>243</v>
      </c>
      <c r="F310" s="28" t="s">
        <v>244</v>
      </c>
      <c r="G310" s="11">
        <v>0.25</v>
      </c>
      <c r="H310" s="12">
        <v>23.59</v>
      </c>
      <c r="I310" s="32">
        <f t="shared" si="16"/>
        <v>23.59</v>
      </c>
      <c r="J310" s="32"/>
      <c r="K310" s="38">
        <f t="shared" si="15"/>
        <v>1050.9344999999998</v>
      </c>
    </row>
    <row r="311" spans="2:11" ht="12" x14ac:dyDescent="0.2">
      <c r="B311" s="58">
        <v>283</v>
      </c>
      <c r="C311" s="13" t="s">
        <v>144</v>
      </c>
      <c r="D311" s="27">
        <v>10208</v>
      </c>
      <c r="E311" s="28" t="s">
        <v>245</v>
      </c>
      <c r="F311" s="28" t="s">
        <v>246</v>
      </c>
      <c r="G311" s="11">
        <v>0.25</v>
      </c>
      <c r="H311" s="12">
        <v>23.59</v>
      </c>
      <c r="I311" s="32">
        <f t="shared" si="16"/>
        <v>23.59</v>
      </c>
      <c r="J311" s="32"/>
      <c r="K311" s="38">
        <f t="shared" si="15"/>
        <v>1050.9344999999998</v>
      </c>
    </row>
    <row r="312" spans="2:11" ht="12" x14ac:dyDescent="0.2">
      <c r="B312" s="58">
        <v>284</v>
      </c>
      <c r="C312" s="13" t="s">
        <v>144</v>
      </c>
      <c r="D312" s="27">
        <v>10178</v>
      </c>
      <c r="E312" s="28" t="s">
        <v>247</v>
      </c>
      <c r="F312" s="28" t="s">
        <v>248</v>
      </c>
      <c r="G312" s="11">
        <v>1</v>
      </c>
      <c r="H312" s="12">
        <v>93.88</v>
      </c>
      <c r="I312" s="32">
        <f t="shared" si="16"/>
        <v>93.88</v>
      </c>
      <c r="J312" s="32"/>
      <c r="K312" s="38">
        <f t="shared" si="15"/>
        <v>4182.3539999999994</v>
      </c>
    </row>
    <row r="313" spans="2:11" ht="12" x14ac:dyDescent="0.2">
      <c r="B313" s="58">
        <v>285</v>
      </c>
      <c r="C313" s="13" t="s">
        <v>144</v>
      </c>
      <c r="D313" s="27">
        <v>10172</v>
      </c>
      <c r="E313" s="28" t="s">
        <v>249</v>
      </c>
      <c r="F313" s="28" t="s">
        <v>250</v>
      </c>
      <c r="G313" s="11">
        <v>1</v>
      </c>
      <c r="H313" s="12">
        <v>93.88</v>
      </c>
      <c r="I313" s="32">
        <f t="shared" si="16"/>
        <v>93.88</v>
      </c>
      <c r="J313" s="32"/>
      <c r="K313" s="38">
        <f t="shared" si="15"/>
        <v>4182.3539999999994</v>
      </c>
    </row>
    <row r="314" spans="2:11" ht="12" x14ac:dyDescent="0.2">
      <c r="B314" s="58">
        <v>286</v>
      </c>
      <c r="C314" s="13" t="s">
        <v>144</v>
      </c>
      <c r="D314" s="27">
        <v>10207</v>
      </c>
      <c r="E314" s="28" t="s">
        <v>251</v>
      </c>
      <c r="F314" s="28" t="s">
        <v>252</v>
      </c>
      <c r="G314" s="11">
        <v>0.25</v>
      </c>
      <c r="H314" s="12">
        <v>30.57</v>
      </c>
      <c r="I314" s="32">
        <f t="shared" si="16"/>
        <v>30.57</v>
      </c>
      <c r="J314" s="32"/>
      <c r="K314" s="38">
        <f t="shared" si="15"/>
        <v>1361.8934999999999</v>
      </c>
    </row>
    <row r="315" spans="2:11" ht="12" x14ac:dyDescent="0.2">
      <c r="B315" s="58">
        <v>287</v>
      </c>
      <c r="C315" s="13" t="s">
        <v>144</v>
      </c>
      <c r="D315" s="27">
        <v>10196</v>
      </c>
      <c r="E315" s="28" t="s">
        <v>253</v>
      </c>
      <c r="F315" s="28" t="s">
        <v>254</v>
      </c>
      <c r="G315" s="11">
        <v>0.25</v>
      </c>
      <c r="H315" s="12">
        <v>30.57</v>
      </c>
      <c r="I315" s="32">
        <f t="shared" si="16"/>
        <v>30.57</v>
      </c>
      <c r="J315" s="32"/>
      <c r="K315" s="38">
        <f t="shared" si="15"/>
        <v>1361.8934999999999</v>
      </c>
    </row>
    <row r="316" spans="2:11" ht="12" x14ac:dyDescent="0.2">
      <c r="B316" s="58">
        <v>288</v>
      </c>
      <c r="C316" s="13" t="s">
        <v>144</v>
      </c>
      <c r="D316" s="27">
        <v>10203</v>
      </c>
      <c r="E316" s="28" t="s">
        <v>255</v>
      </c>
      <c r="F316" s="28" t="s">
        <v>256</v>
      </c>
      <c r="G316" s="11">
        <v>0.25</v>
      </c>
      <c r="H316" s="12">
        <v>30.57</v>
      </c>
      <c r="I316" s="32">
        <f t="shared" si="16"/>
        <v>30.57</v>
      </c>
      <c r="J316" s="32"/>
      <c r="K316" s="38">
        <f t="shared" si="15"/>
        <v>1361.8934999999999</v>
      </c>
    </row>
    <row r="317" spans="2:11" ht="12" x14ac:dyDescent="0.2">
      <c r="B317" s="58">
        <v>289</v>
      </c>
      <c r="C317" s="13" t="s">
        <v>144</v>
      </c>
      <c r="D317" s="27">
        <v>10176</v>
      </c>
      <c r="E317" s="28" t="s">
        <v>257</v>
      </c>
      <c r="F317" s="28" t="s">
        <v>258</v>
      </c>
      <c r="G317" s="11">
        <v>0.5</v>
      </c>
      <c r="H317" s="12">
        <v>60.9</v>
      </c>
      <c r="I317" s="32">
        <f t="shared" si="16"/>
        <v>60.9</v>
      </c>
      <c r="J317" s="32"/>
      <c r="K317" s="38">
        <f t="shared" si="15"/>
        <v>2713.0949999999998</v>
      </c>
    </row>
    <row r="318" spans="2:11" ht="12" x14ac:dyDescent="0.2">
      <c r="B318" s="58">
        <v>290</v>
      </c>
      <c r="C318" s="13" t="s">
        <v>144</v>
      </c>
      <c r="D318" s="27">
        <v>10171</v>
      </c>
      <c r="E318" s="28" t="s">
        <v>259</v>
      </c>
      <c r="F318" s="28" t="s">
        <v>260</v>
      </c>
      <c r="G318" s="11">
        <v>1</v>
      </c>
      <c r="H318" s="12">
        <v>93.88</v>
      </c>
      <c r="I318" s="32">
        <f t="shared" si="16"/>
        <v>93.88</v>
      </c>
      <c r="J318" s="32"/>
      <c r="K318" s="38">
        <f t="shared" si="15"/>
        <v>4182.3539999999994</v>
      </c>
    </row>
    <row r="319" spans="2:11" ht="12" x14ac:dyDescent="0.2">
      <c r="B319" s="58">
        <v>291</v>
      </c>
      <c r="C319" s="13" t="s">
        <v>144</v>
      </c>
      <c r="D319" s="27">
        <v>10215</v>
      </c>
      <c r="E319" s="28" t="s">
        <v>261</v>
      </c>
      <c r="F319" s="28" t="s">
        <v>262</v>
      </c>
      <c r="G319" s="11">
        <v>0.25</v>
      </c>
      <c r="H319" s="12">
        <v>30.57</v>
      </c>
      <c r="I319" s="32">
        <f t="shared" si="16"/>
        <v>30.57</v>
      </c>
      <c r="J319" s="32"/>
      <c r="K319" s="38">
        <f t="shared" si="15"/>
        <v>1361.8934999999999</v>
      </c>
    </row>
    <row r="320" spans="2:11" ht="12" x14ac:dyDescent="0.2">
      <c r="B320" s="58">
        <v>292</v>
      </c>
      <c r="C320" s="13" t="s">
        <v>144</v>
      </c>
      <c r="D320" s="27">
        <v>10209</v>
      </c>
      <c r="E320" s="28" t="s">
        <v>263</v>
      </c>
      <c r="F320" s="28" t="s">
        <v>264</v>
      </c>
      <c r="G320" s="11">
        <v>0.25</v>
      </c>
      <c r="H320" s="12">
        <v>30.57</v>
      </c>
      <c r="I320" s="32">
        <f t="shared" si="16"/>
        <v>30.57</v>
      </c>
      <c r="J320" s="32"/>
      <c r="K320" s="38">
        <f t="shared" si="15"/>
        <v>1361.8934999999999</v>
      </c>
    </row>
    <row r="321" spans="2:11" ht="12" x14ac:dyDescent="0.2">
      <c r="B321" s="58">
        <v>293</v>
      </c>
      <c r="C321" s="13" t="s">
        <v>144</v>
      </c>
      <c r="D321" s="27">
        <v>10163</v>
      </c>
      <c r="E321" s="28" t="s">
        <v>265</v>
      </c>
      <c r="F321" s="28" t="s">
        <v>266</v>
      </c>
      <c r="G321" s="11">
        <v>1</v>
      </c>
      <c r="H321" s="12">
        <v>64.73</v>
      </c>
      <c r="I321" s="32">
        <f t="shared" si="16"/>
        <v>64.73</v>
      </c>
      <c r="J321" s="32"/>
      <c r="K321" s="38">
        <f t="shared" si="15"/>
        <v>2883.7215000000001</v>
      </c>
    </row>
    <row r="322" spans="2:11" ht="12" x14ac:dyDescent="0.2">
      <c r="B322" s="58">
        <v>294</v>
      </c>
      <c r="C322" s="13" t="s">
        <v>144</v>
      </c>
      <c r="D322" s="27">
        <v>10161</v>
      </c>
      <c r="E322" s="28" t="s">
        <v>267</v>
      </c>
      <c r="F322" s="28" t="s">
        <v>268</v>
      </c>
      <c r="G322" s="11">
        <v>0.5</v>
      </c>
      <c r="H322" s="12">
        <v>46.94</v>
      </c>
      <c r="I322" s="32">
        <f t="shared" si="16"/>
        <v>46.94</v>
      </c>
      <c r="J322" s="32"/>
      <c r="K322" s="38">
        <f t="shared" si="15"/>
        <v>2091.1769999999997</v>
      </c>
    </row>
    <row r="323" spans="2:11" ht="12" x14ac:dyDescent="0.2">
      <c r="B323" s="58">
        <v>295</v>
      </c>
      <c r="C323" s="13" t="s">
        <v>144</v>
      </c>
      <c r="D323" s="27">
        <v>10158</v>
      </c>
      <c r="E323" s="28" t="s">
        <v>269</v>
      </c>
      <c r="F323" s="28" t="s">
        <v>270</v>
      </c>
      <c r="G323" s="11">
        <v>1</v>
      </c>
      <c r="H323" s="12">
        <v>63.13</v>
      </c>
      <c r="I323" s="32">
        <f t="shared" ref="I323:I325" si="17">H323-H323*$H$27</f>
        <v>63.13</v>
      </c>
      <c r="J323" s="32"/>
      <c r="K323" s="38">
        <f t="shared" si="15"/>
        <v>2812.4414999999999</v>
      </c>
    </row>
    <row r="324" spans="2:11" ht="12" x14ac:dyDescent="0.2">
      <c r="B324" s="58">
        <v>296</v>
      </c>
      <c r="C324" s="13" t="s">
        <v>144</v>
      </c>
      <c r="D324" s="27">
        <v>10166</v>
      </c>
      <c r="E324" s="28" t="s">
        <v>271</v>
      </c>
      <c r="F324" s="28" t="s">
        <v>272</v>
      </c>
      <c r="G324" s="11">
        <v>1</v>
      </c>
      <c r="H324" s="12">
        <v>63.13</v>
      </c>
      <c r="I324" s="32">
        <f t="shared" si="17"/>
        <v>63.13</v>
      </c>
      <c r="J324" s="32"/>
      <c r="K324" s="38">
        <f t="shared" si="15"/>
        <v>2812.4414999999999</v>
      </c>
    </row>
    <row r="325" spans="2:11" ht="25.15" customHeight="1" x14ac:dyDescent="0.2">
      <c r="B325" s="58">
        <v>297</v>
      </c>
      <c r="C325" s="14"/>
      <c r="D325" s="15"/>
      <c r="E325" s="31"/>
      <c r="F325" s="35" t="s">
        <v>556</v>
      </c>
      <c r="G325" s="16" t="s">
        <v>588</v>
      </c>
      <c r="H325" s="17">
        <f>SUM(H259:H324)</f>
        <v>2977.0200000000018</v>
      </c>
      <c r="I325" s="17">
        <f t="shared" si="17"/>
        <v>2977.0200000000018</v>
      </c>
      <c r="J325" s="32"/>
      <c r="K325" s="38">
        <f t="shared" si="15"/>
        <v>132626.24100000007</v>
      </c>
    </row>
    <row r="326" spans="2:11" s="22" customFormat="1" ht="15" customHeight="1" x14ac:dyDescent="0.2">
      <c r="B326" s="59">
        <v>298</v>
      </c>
      <c r="C326" s="23"/>
      <c r="D326" s="26" t="s">
        <v>533</v>
      </c>
      <c r="E326" s="23"/>
      <c r="F326" s="34"/>
      <c r="G326" s="24"/>
      <c r="H326" s="24"/>
      <c r="I326" s="56"/>
      <c r="J326" s="56"/>
      <c r="K326" s="24"/>
    </row>
    <row r="327" spans="2:11" ht="12" x14ac:dyDescent="0.2">
      <c r="B327" s="58">
        <v>299</v>
      </c>
      <c r="C327" s="13" t="s">
        <v>533</v>
      </c>
      <c r="D327" s="27">
        <v>10646</v>
      </c>
      <c r="E327" s="28" t="s">
        <v>405</v>
      </c>
      <c r="F327" s="28" t="s">
        <v>406</v>
      </c>
      <c r="G327" s="11">
        <v>1</v>
      </c>
      <c r="H327" s="12">
        <v>22.69</v>
      </c>
      <c r="I327" s="32">
        <f t="shared" ref="I327:I342" si="18">H327-H327*$I$27</f>
        <v>22.69</v>
      </c>
      <c r="J327" s="32"/>
      <c r="K327" s="38">
        <f t="shared" si="15"/>
        <v>1010.8395</v>
      </c>
    </row>
    <row r="328" spans="2:11" ht="12" x14ac:dyDescent="0.2">
      <c r="B328" s="58">
        <v>300</v>
      </c>
      <c r="C328" s="13" t="s">
        <v>533</v>
      </c>
      <c r="D328" s="27">
        <v>10890</v>
      </c>
      <c r="E328" s="28" t="s">
        <v>408</v>
      </c>
      <c r="F328" s="28" t="s">
        <v>409</v>
      </c>
      <c r="G328" s="11">
        <v>1</v>
      </c>
      <c r="H328" s="12">
        <v>69.53</v>
      </c>
      <c r="I328" s="32">
        <f t="shared" si="18"/>
        <v>69.53</v>
      </c>
      <c r="J328" s="32"/>
      <c r="K328" s="38">
        <f t="shared" si="15"/>
        <v>3097.5614999999998</v>
      </c>
    </row>
    <row r="329" spans="2:11" ht="12" x14ac:dyDescent="0.2">
      <c r="B329" s="58">
        <v>301</v>
      </c>
      <c r="C329" s="13" t="s">
        <v>533</v>
      </c>
      <c r="D329" s="27">
        <v>11572</v>
      </c>
      <c r="E329" s="28" t="s">
        <v>468</v>
      </c>
      <c r="F329" s="28" t="s">
        <v>469</v>
      </c>
      <c r="G329" s="11">
        <v>0.5</v>
      </c>
      <c r="H329" s="12">
        <v>167.99</v>
      </c>
      <c r="I329" s="32">
        <f t="shared" si="18"/>
        <v>167.99</v>
      </c>
      <c r="J329" s="32"/>
      <c r="K329" s="38">
        <f t="shared" si="15"/>
        <v>7483.9544999999998</v>
      </c>
    </row>
    <row r="330" spans="2:11" ht="12" x14ac:dyDescent="0.2">
      <c r="B330" s="58">
        <v>302</v>
      </c>
      <c r="C330" s="13" t="s">
        <v>533</v>
      </c>
      <c r="D330" s="27">
        <v>11571</v>
      </c>
      <c r="E330" s="28" t="s">
        <v>470</v>
      </c>
      <c r="F330" s="28" t="s">
        <v>471</v>
      </c>
      <c r="G330" s="11">
        <v>0.5</v>
      </c>
      <c r="H330" s="12">
        <v>167.99</v>
      </c>
      <c r="I330" s="32">
        <f t="shared" si="18"/>
        <v>167.99</v>
      </c>
      <c r="J330" s="32"/>
      <c r="K330" s="38">
        <f t="shared" si="15"/>
        <v>7483.9544999999998</v>
      </c>
    </row>
    <row r="331" spans="2:11" ht="22.5" x14ac:dyDescent="0.2">
      <c r="B331" s="58">
        <v>303</v>
      </c>
      <c r="C331" s="13" t="s">
        <v>533</v>
      </c>
      <c r="D331" s="27">
        <v>10247</v>
      </c>
      <c r="E331" s="28" t="s">
        <v>410</v>
      </c>
      <c r="F331" s="28" t="s">
        <v>411</v>
      </c>
      <c r="G331" s="11">
        <v>0.4</v>
      </c>
      <c r="H331" s="12">
        <v>20.78</v>
      </c>
      <c r="I331" s="32">
        <f t="shared" si="18"/>
        <v>20.78</v>
      </c>
      <c r="J331" s="32"/>
      <c r="K331" s="38">
        <f t="shared" si="15"/>
        <v>925.74900000000002</v>
      </c>
    </row>
    <row r="332" spans="2:11" ht="12" x14ac:dyDescent="0.2">
      <c r="B332" s="58">
        <v>304</v>
      </c>
      <c r="C332" s="13" t="s">
        <v>533</v>
      </c>
      <c r="D332" s="27">
        <v>10440</v>
      </c>
      <c r="E332" s="28" t="s">
        <v>414</v>
      </c>
      <c r="F332" s="28" t="s">
        <v>415</v>
      </c>
      <c r="G332" s="11">
        <v>0.2</v>
      </c>
      <c r="H332" s="12">
        <v>13.14</v>
      </c>
      <c r="I332" s="32">
        <f t="shared" si="18"/>
        <v>13.14</v>
      </c>
      <c r="J332" s="32"/>
      <c r="K332" s="38">
        <f t="shared" si="15"/>
        <v>585.38699999999994</v>
      </c>
    </row>
    <row r="333" spans="2:11" ht="12" x14ac:dyDescent="0.2">
      <c r="B333" s="58">
        <v>305</v>
      </c>
      <c r="C333" s="13" t="s">
        <v>533</v>
      </c>
      <c r="D333" s="27">
        <v>11568</v>
      </c>
      <c r="E333" s="28" t="s">
        <v>416</v>
      </c>
      <c r="F333" s="28" t="s">
        <v>417</v>
      </c>
      <c r="G333" s="11">
        <v>1</v>
      </c>
      <c r="H333" s="12">
        <v>59.56</v>
      </c>
      <c r="I333" s="32">
        <f t="shared" si="18"/>
        <v>59.56</v>
      </c>
      <c r="J333" s="32"/>
      <c r="K333" s="38">
        <f t="shared" si="15"/>
        <v>2653.3980000000001</v>
      </c>
    </row>
    <row r="334" spans="2:11" ht="12" x14ac:dyDescent="0.2">
      <c r="B334" s="58">
        <v>306</v>
      </c>
      <c r="C334" s="13" t="s">
        <v>533</v>
      </c>
      <c r="D334" s="27">
        <v>10239</v>
      </c>
      <c r="E334" s="28" t="s">
        <v>418</v>
      </c>
      <c r="F334" s="28" t="s">
        <v>419</v>
      </c>
      <c r="G334" s="11">
        <v>1</v>
      </c>
      <c r="H334" s="12">
        <v>56.13</v>
      </c>
      <c r="I334" s="32">
        <f t="shared" si="18"/>
        <v>56.13</v>
      </c>
      <c r="J334" s="32"/>
      <c r="K334" s="38">
        <f t="shared" si="15"/>
        <v>2500.5915</v>
      </c>
    </row>
    <row r="335" spans="2:11" ht="12" x14ac:dyDescent="0.2">
      <c r="B335" s="58">
        <v>307</v>
      </c>
      <c r="C335" s="13" t="s">
        <v>533</v>
      </c>
      <c r="D335" s="27">
        <v>11888</v>
      </c>
      <c r="E335" s="28" t="s">
        <v>420</v>
      </c>
      <c r="F335" s="28" t="s">
        <v>421</v>
      </c>
      <c r="G335" s="11">
        <v>1</v>
      </c>
      <c r="H335" s="12">
        <v>59.56</v>
      </c>
      <c r="I335" s="32">
        <f t="shared" si="18"/>
        <v>59.56</v>
      </c>
      <c r="J335" s="32"/>
      <c r="K335" s="38">
        <f t="shared" si="15"/>
        <v>2653.3980000000001</v>
      </c>
    </row>
    <row r="336" spans="2:11" ht="12" x14ac:dyDescent="0.2">
      <c r="B336" s="58">
        <v>308</v>
      </c>
      <c r="C336" s="13" t="s">
        <v>533</v>
      </c>
      <c r="D336" s="27">
        <v>10241</v>
      </c>
      <c r="E336" s="28" t="s">
        <v>422</v>
      </c>
      <c r="F336" s="28" t="s">
        <v>423</v>
      </c>
      <c r="G336" s="11">
        <v>1</v>
      </c>
      <c r="H336" s="12">
        <v>18.11</v>
      </c>
      <c r="I336" s="32">
        <f t="shared" si="18"/>
        <v>18.11</v>
      </c>
      <c r="J336" s="32"/>
      <c r="K336" s="38">
        <f t="shared" si="15"/>
        <v>806.80049999999994</v>
      </c>
    </row>
    <row r="337" spans="2:11" ht="12" x14ac:dyDescent="0.2">
      <c r="B337" s="58">
        <v>309</v>
      </c>
      <c r="C337" s="13" t="s">
        <v>533</v>
      </c>
      <c r="D337" s="27">
        <v>11570</v>
      </c>
      <c r="E337" s="28" t="s">
        <v>424</v>
      </c>
      <c r="F337" s="28" t="s">
        <v>423</v>
      </c>
      <c r="G337" s="11">
        <v>1</v>
      </c>
      <c r="H337" s="12">
        <v>20.37</v>
      </c>
      <c r="I337" s="32">
        <f t="shared" si="18"/>
        <v>20.37</v>
      </c>
      <c r="J337" s="32"/>
      <c r="K337" s="38">
        <f t="shared" si="15"/>
        <v>907.48349999999994</v>
      </c>
    </row>
    <row r="338" spans="2:11" ht="12" x14ac:dyDescent="0.2">
      <c r="B338" s="58">
        <v>310</v>
      </c>
      <c r="C338" s="13" t="s">
        <v>533</v>
      </c>
      <c r="D338" s="27">
        <v>10279</v>
      </c>
      <c r="E338" s="28" t="s">
        <v>425</v>
      </c>
      <c r="F338" s="28" t="s">
        <v>426</v>
      </c>
      <c r="G338" s="11">
        <v>1</v>
      </c>
      <c r="H338" s="12">
        <v>65.59</v>
      </c>
      <c r="I338" s="32">
        <f t="shared" si="18"/>
        <v>65.59</v>
      </c>
      <c r="J338" s="32"/>
      <c r="K338" s="38">
        <f t="shared" si="15"/>
        <v>2922.0344999999998</v>
      </c>
    </row>
    <row r="339" spans="2:11" ht="12" x14ac:dyDescent="0.2">
      <c r="B339" s="58">
        <v>311</v>
      </c>
      <c r="C339" s="13" t="s">
        <v>533</v>
      </c>
      <c r="D339" s="27">
        <v>11891</v>
      </c>
      <c r="E339" s="28" t="s">
        <v>427</v>
      </c>
      <c r="F339" s="28" t="s">
        <v>428</v>
      </c>
      <c r="G339" s="11">
        <v>0.25</v>
      </c>
      <c r="H339" s="12">
        <v>7.73</v>
      </c>
      <c r="I339" s="32">
        <f t="shared" si="18"/>
        <v>7.73</v>
      </c>
      <c r="J339" s="32"/>
      <c r="K339" s="38">
        <f t="shared" si="15"/>
        <v>344.37149999999997</v>
      </c>
    </row>
    <row r="340" spans="2:11" ht="12" x14ac:dyDescent="0.2">
      <c r="B340" s="58">
        <v>312</v>
      </c>
      <c r="C340" s="13" t="s">
        <v>533</v>
      </c>
      <c r="D340" s="27">
        <v>10287</v>
      </c>
      <c r="E340" s="28" t="s">
        <v>429</v>
      </c>
      <c r="F340" s="28" t="s">
        <v>430</v>
      </c>
      <c r="G340" s="11">
        <v>0.5</v>
      </c>
      <c r="H340" s="12">
        <v>16.100000000000001</v>
      </c>
      <c r="I340" s="32">
        <f t="shared" si="18"/>
        <v>16.100000000000001</v>
      </c>
      <c r="J340" s="32"/>
      <c r="K340" s="38">
        <f t="shared" si="15"/>
        <v>717.255</v>
      </c>
    </row>
    <row r="341" spans="2:11" ht="12" x14ac:dyDescent="0.2">
      <c r="B341" s="58">
        <v>313</v>
      </c>
      <c r="C341" s="13" t="s">
        <v>533</v>
      </c>
      <c r="D341" s="27">
        <v>10549</v>
      </c>
      <c r="E341" s="28" t="s">
        <v>431</v>
      </c>
      <c r="F341" s="28" t="s">
        <v>432</v>
      </c>
      <c r="G341" s="11">
        <v>1</v>
      </c>
      <c r="H341" s="12">
        <v>100.9</v>
      </c>
      <c r="I341" s="32">
        <f t="shared" si="18"/>
        <v>100.9</v>
      </c>
      <c r="J341" s="32"/>
      <c r="K341" s="38">
        <f t="shared" ref="K341:K366" si="19">I341*$K$27</f>
        <v>4495.0950000000003</v>
      </c>
    </row>
    <row r="342" spans="2:11" ht="12" x14ac:dyDescent="0.2">
      <c r="B342" s="58">
        <v>314</v>
      </c>
      <c r="C342" s="13" t="s">
        <v>533</v>
      </c>
      <c r="D342" s="27">
        <v>12026</v>
      </c>
      <c r="E342" s="28" t="s">
        <v>433</v>
      </c>
      <c r="F342" s="28" t="s">
        <v>534</v>
      </c>
      <c r="G342" s="11">
        <v>1</v>
      </c>
      <c r="H342" s="12">
        <v>103.14</v>
      </c>
      <c r="I342" s="32">
        <f t="shared" si="18"/>
        <v>103.14</v>
      </c>
      <c r="J342" s="32"/>
      <c r="K342" s="38">
        <f t="shared" si="19"/>
        <v>4594.8869999999997</v>
      </c>
    </row>
    <row r="343" spans="2:11" s="22" customFormat="1" ht="15" customHeight="1" x14ac:dyDescent="0.2">
      <c r="B343" s="59">
        <v>315</v>
      </c>
      <c r="C343" s="23"/>
      <c r="D343" s="26" t="s">
        <v>467</v>
      </c>
      <c r="E343" s="23"/>
      <c r="F343" s="34"/>
      <c r="G343" s="24"/>
      <c r="H343" s="24"/>
      <c r="I343" s="56"/>
      <c r="J343" s="56"/>
      <c r="K343" s="24"/>
    </row>
    <row r="344" spans="2:11" s="22" customFormat="1" ht="15" customHeight="1" x14ac:dyDescent="0.2">
      <c r="B344" s="59">
        <v>316</v>
      </c>
      <c r="C344" s="23"/>
      <c r="D344" s="26" t="s">
        <v>472</v>
      </c>
      <c r="E344" s="23"/>
      <c r="F344" s="34"/>
      <c r="G344" s="24"/>
      <c r="H344" s="24"/>
      <c r="I344" s="56"/>
      <c r="J344" s="56"/>
      <c r="K344" s="24"/>
    </row>
    <row r="345" spans="2:11" ht="12" x14ac:dyDescent="0.2">
      <c r="B345" s="58">
        <v>317</v>
      </c>
      <c r="C345" s="13" t="s">
        <v>472</v>
      </c>
      <c r="D345" s="27">
        <v>11770</v>
      </c>
      <c r="E345" s="28" t="s">
        <v>473</v>
      </c>
      <c r="F345" s="28" t="s">
        <v>474</v>
      </c>
      <c r="G345" s="11">
        <v>0.25</v>
      </c>
      <c r="H345" s="12">
        <v>176.71</v>
      </c>
      <c r="I345" s="32">
        <f>H345-H345*$F$27</f>
        <v>176.71</v>
      </c>
      <c r="J345" s="32"/>
      <c r="K345" s="38">
        <f t="shared" si="19"/>
        <v>7872.4304999999995</v>
      </c>
    </row>
    <row r="346" spans="2:11" ht="12" x14ac:dyDescent="0.2">
      <c r="B346" s="58">
        <v>318</v>
      </c>
      <c r="C346" s="13" t="s">
        <v>472</v>
      </c>
      <c r="D346" s="27">
        <v>11771</v>
      </c>
      <c r="E346" s="28" t="s">
        <v>475</v>
      </c>
      <c r="F346" s="28" t="s">
        <v>476</v>
      </c>
      <c r="G346" s="11">
        <v>0.5</v>
      </c>
      <c r="H346" s="12">
        <v>125.59</v>
      </c>
      <c r="I346" s="32">
        <f t="shared" ref="I346:I366" si="20">H346-H346*$F$27</f>
        <v>125.59</v>
      </c>
      <c r="J346" s="32"/>
      <c r="K346" s="38">
        <f t="shared" si="19"/>
        <v>5595.0344999999998</v>
      </c>
    </row>
    <row r="347" spans="2:11" ht="12" x14ac:dyDescent="0.2">
      <c r="B347" s="58">
        <v>319</v>
      </c>
      <c r="C347" s="13" t="s">
        <v>472</v>
      </c>
      <c r="D347" s="27">
        <v>11772</v>
      </c>
      <c r="E347" s="28" t="s">
        <v>477</v>
      </c>
      <c r="F347" s="28" t="s">
        <v>478</v>
      </c>
      <c r="G347" s="11">
        <v>0.5</v>
      </c>
      <c r="H347" s="12">
        <v>125.59</v>
      </c>
      <c r="I347" s="32">
        <f t="shared" si="20"/>
        <v>125.59</v>
      </c>
      <c r="J347" s="32"/>
      <c r="K347" s="38">
        <f t="shared" si="19"/>
        <v>5595.0344999999998</v>
      </c>
    </row>
    <row r="348" spans="2:11" ht="12" x14ac:dyDescent="0.2">
      <c r="B348" s="58">
        <v>320</v>
      </c>
      <c r="C348" s="13" t="s">
        <v>472</v>
      </c>
      <c r="D348" s="27">
        <v>11773</v>
      </c>
      <c r="E348" s="28" t="s">
        <v>479</v>
      </c>
      <c r="F348" s="28" t="s">
        <v>480</v>
      </c>
      <c r="G348" s="11">
        <v>0.5</v>
      </c>
      <c r="H348" s="12">
        <v>125.59</v>
      </c>
      <c r="I348" s="32">
        <f t="shared" si="20"/>
        <v>125.59</v>
      </c>
      <c r="J348" s="32"/>
      <c r="K348" s="38">
        <f t="shared" si="19"/>
        <v>5595.0344999999998</v>
      </c>
    </row>
    <row r="349" spans="2:11" ht="12" x14ac:dyDescent="0.2">
      <c r="B349" s="58">
        <v>321</v>
      </c>
      <c r="C349" s="13" t="s">
        <v>472</v>
      </c>
      <c r="D349" s="27">
        <v>11774</v>
      </c>
      <c r="E349" s="28" t="s">
        <v>481</v>
      </c>
      <c r="F349" s="28" t="s">
        <v>482</v>
      </c>
      <c r="G349" s="11">
        <v>0.5</v>
      </c>
      <c r="H349" s="12">
        <v>125.59</v>
      </c>
      <c r="I349" s="32">
        <f t="shared" si="20"/>
        <v>125.59</v>
      </c>
      <c r="J349" s="32"/>
      <c r="K349" s="38">
        <f t="shared" si="19"/>
        <v>5595.0344999999998</v>
      </c>
    </row>
    <row r="350" spans="2:11" ht="12" x14ac:dyDescent="0.2">
      <c r="B350" s="58">
        <v>322</v>
      </c>
      <c r="C350" s="13" t="s">
        <v>472</v>
      </c>
      <c r="D350" s="27">
        <v>11775</v>
      </c>
      <c r="E350" s="28" t="s">
        <v>483</v>
      </c>
      <c r="F350" s="28" t="s">
        <v>484</v>
      </c>
      <c r="G350" s="11">
        <v>0.5</v>
      </c>
      <c r="H350" s="12">
        <v>125.59</v>
      </c>
      <c r="I350" s="32">
        <f t="shared" si="20"/>
        <v>125.59</v>
      </c>
      <c r="J350" s="32"/>
      <c r="K350" s="38">
        <f t="shared" si="19"/>
        <v>5595.0344999999998</v>
      </c>
    </row>
    <row r="351" spans="2:11" ht="12" x14ac:dyDescent="0.2">
      <c r="B351" s="58">
        <v>323</v>
      </c>
      <c r="C351" s="13" t="s">
        <v>472</v>
      </c>
      <c r="D351" s="27">
        <v>11776</v>
      </c>
      <c r="E351" s="28" t="s">
        <v>485</v>
      </c>
      <c r="F351" s="28" t="s">
        <v>486</v>
      </c>
      <c r="G351" s="11">
        <v>0.5</v>
      </c>
      <c r="H351" s="12">
        <v>125.59</v>
      </c>
      <c r="I351" s="32">
        <f t="shared" si="20"/>
        <v>125.59</v>
      </c>
      <c r="J351" s="32"/>
      <c r="K351" s="38">
        <f t="shared" si="19"/>
        <v>5595.0344999999998</v>
      </c>
    </row>
    <row r="352" spans="2:11" ht="12" x14ac:dyDescent="0.2">
      <c r="B352" s="58">
        <v>324</v>
      </c>
      <c r="C352" s="13" t="s">
        <v>472</v>
      </c>
      <c r="D352" s="27">
        <v>11777</v>
      </c>
      <c r="E352" s="28" t="s">
        <v>487</v>
      </c>
      <c r="F352" s="28" t="s">
        <v>488</v>
      </c>
      <c r="G352" s="11">
        <v>0.5</v>
      </c>
      <c r="H352" s="12">
        <v>125.59</v>
      </c>
      <c r="I352" s="32">
        <f t="shared" si="20"/>
        <v>125.59</v>
      </c>
      <c r="J352" s="32"/>
      <c r="K352" s="38">
        <f t="shared" si="19"/>
        <v>5595.0344999999998</v>
      </c>
    </row>
    <row r="353" spans="2:11" ht="12" x14ac:dyDescent="0.2">
      <c r="B353" s="58">
        <v>325</v>
      </c>
      <c r="C353" s="13" t="s">
        <v>472</v>
      </c>
      <c r="D353" s="27">
        <v>11778</v>
      </c>
      <c r="E353" s="28" t="s">
        <v>489</v>
      </c>
      <c r="F353" s="28" t="s">
        <v>490</v>
      </c>
      <c r="G353" s="11">
        <v>0.5</v>
      </c>
      <c r="H353" s="12">
        <v>125.59</v>
      </c>
      <c r="I353" s="32">
        <f t="shared" si="20"/>
        <v>125.59</v>
      </c>
      <c r="J353" s="32"/>
      <c r="K353" s="38">
        <f t="shared" si="19"/>
        <v>5595.0344999999998</v>
      </c>
    </row>
    <row r="354" spans="2:11" ht="12" x14ac:dyDescent="0.2">
      <c r="B354" s="58">
        <v>326</v>
      </c>
      <c r="C354" s="13" t="s">
        <v>472</v>
      </c>
      <c r="D354" s="27">
        <v>11779</v>
      </c>
      <c r="E354" s="28" t="s">
        <v>491</v>
      </c>
      <c r="F354" s="28" t="s">
        <v>492</v>
      </c>
      <c r="G354" s="11">
        <v>0.5</v>
      </c>
      <c r="H354" s="12">
        <v>125.59</v>
      </c>
      <c r="I354" s="32">
        <f t="shared" si="20"/>
        <v>125.59</v>
      </c>
      <c r="J354" s="32"/>
      <c r="K354" s="38">
        <f t="shared" si="19"/>
        <v>5595.0344999999998</v>
      </c>
    </row>
    <row r="355" spans="2:11" ht="12" x14ac:dyDescent="0.2">
      <c r="B355" s="58">
        <v>327</v>
      </c>
      <c r="C355" s="13" t="s">
        <v>472</v>
      </c>
      <c r="D355" s="27">
        <v>11780</v>
      </c>
      <c r="E355" s="28" t="s">
        <v>493</v>
      </c>
      <c r="F355" s="28" t="s">
        <v>494</v>
      </c>
      <c r="G355" s="11">
        <v>1</v>
      </c>
      <c r="H355" s="12">
        <v>251.17</v>
      </c>
      <c r="I355" s="32">
        <f t="shared" si="20"/>
        <v>251.17</v>
      </c>
      <c r="J355" s="32"/>
      <c r="K355" s="38">
        <f t="shared" si="19"/>
        <v>11189.623499999998</v>
      </c>
    </row>
    <row r="356" spans="2:11" s="22" customFormat="1" ht="15" customHeight="1" x14ac:dyDescent="0.2">
      <c r="B356" s="59">
        <v>328</v>
      </c>
      <c r="C356" s="23"/>
      <c r="D356" s="26" t="s">
        <v>495</v>
      </c>
      <c r="E356" s="23"/>
      <c r="F356" s="34"/>
      <c r="G356" s="24"/>
      <c r="H356" s="24"/>
      <c r="I356" s="56"/>
      <c r="J356" s="56"/>
      <c r="K356" s="24"/>
    </row>
    <row r="357" spans="2:11" ht="12" x14ac:dyDescent="0.2">
      <c r="B357" s="58">
        <v>329</v>
      </c>
      <c r="C357" s="13" t="s">
        <v>495</v>
      </c>
      <c r="D357" s="27">
        <v>11758</v>
      </c>
      <c r="E357" s="28" t="s">
        <v>496</v>
      </c>
      <c r="F357" s="28" t="s">
        <v>497</v>
      </c>
      <c r="G357" s="11">
        <v>0.5</v>
      </c>
      <c r="H357" s="12">
        <v>4330.43</v>
      </c>
      <c r="I357" s="32">
        <f t="shared" si="20"/>
        <v>4330.43</v>
      </c>
      <c r="J357" s="32"/>
      <c r="K357" s="38">
        <f t="shared" si="19"/>
        <v>192920.65650000001</v>
      </c>
    </row>
    <row r="358" spans="2:11" ht="12" x14ac:dyDescent="0.2">
      <c r="B358" s="58">
        <v>330</v>
      </c>
      <c r="C358" s="13" t="s">
        <v>495</v>
      </c>
      <c r="D358" s="27">
        <v>11760</v>
      </c>
      <c r="E358" s="28" t="s">
        <v>498</v>
      </c>
      <c r="F358" s="28" t="s">
        <v>499</v>
      </c>
      <c r="G358" s="11">
        <v>0.5</v>
      </c>
      <c r="H358" s="12">
        <v>983.53</v>
      </c>
      <c r="I358" s="32">
        <f t="shared" si="20"/>
        <v>983.53</v>
      </c>
      <c r="J358" s="32"/>
      <c r="K358" s="38">
        <f t="shared" si="19"/>
        <v>43816.261499999993</v>
      </c>
    </row>
    <row r="359" spans="2:11" ht="12" x14ac:dyDescent="0.2">
      <c r="B359" s="58">
        <v>331</v>
      </c>
      <c r="C359" s="13" t="s">
        <v>495</v>
      </c>
      <c r="D359" s="27">
        <v>11759</v>
      </c>
      <c r="E359" s="28" t="s">
        <v>500</v>
      </c>
      <c r="F359" s="28" t="s">
        <v>501</v>
      </c>
      <c r="G359" s="11">
        <v>0.5</v>
      </c>
      <c r="H359" s="12">
        <v>983.53</v>
      </c>
      <c r="I359" s="32">
        <f t="shared" si="20"/>
        <v>983.53</v>
      </c>
      <c r="J359" s="32"/>
      <c r="K359" s="38">
        <f t="shared" si="19"/>
        <v>43816.261499999993</v>
      </c>
    </row>
    <row r="360" spans="2:11" ht="12" x14ac:dyDescent="0.2">
      <c r="B360" s="58">
        <v>332</v>
      </c>
      <c r="C360" s="13" t="s">
        <v>495</v>
      </c>
      <c r="D360" s="27">
        <v>11764</v>
      </c>
      <c r="E360" s="28" t="s">
        <v>502</v>
      </c>
      <c r="F360" s="28" t="s">
        <v>503</v>
      </c>
      <c r="G360" s="11">
        <v>0.5</v>
      </c>
      <c r="H360" s="12">
        <v>983.53</v>
      </c>
      <c r="I360" s="32">
        <f t="shared" si="20"/>
        <v>983.53</v>
      </c>
      <c r="J360" s="32"/>
      <c r="K360" s="38">
        <f t="shared" si="19"/>
        <v>43816.261499999993</v>
      </c>
    </row>
    <row r="361" spans="2:11" ht="12" x14ac:dyDescent="0.2">
      <c r="B361" s="58">
        <v>333</v>
      </c>
      <c r="C361" s="13" t="s">
        <v>495</v>
      </c>
      <c r="D361" s="27">
        <v>11765</v>
      </c>
      <c r="E361" s="28" t="s">
        <v>504</v>
      </c>
      <c r="F361" s="28" t="s">
        <v>505</v>
      </c>
      <c r="G361" s="11">
        <v>0.5</v>
      </c>
      <c r="H361" s="12">
        <v>983.53</v>
      </c>
      <c r="I361" s="32">
        <f t="shared" si="20"/>
        <v>983.53</v>
      </c>
      <c r="J361" s="32"/>
      <c r="K361" s="38">
        <f t="shared" si="19"/>
        <v>43816.261499999993</v>
      </c>
    </row>
    <row r="362" spans="2:11" ht="12" x14ac:dyDescent="0.2">
      <c r="B362" s="58">
        <v>334</v>
      </c>
      <c r="C362" s="13" t="s">
        <v>495</v>
      </c>
      <c r="D362" s="27">
        <v>11761</v>
      </c>
      <c r="E362" s="28" t="s">
        <v>506</v>
      </c>
      <c r="F362" s="28" t="s">
        <v>507</v>
      </c>
      <c r="G362" s="11">
        <v>0.5</v>
      </c>
      <c r="H362" s="12">
        <v>983.53</v>
      </c>
      <c r="I362" s="32">
        <f t="shared" si="20"/>
        <v>983.53</v>
      </c>
      <c r="J362" s="32"/>
      <c r="K362" s="38">
        <f t="shared" si="19"/>
        <v>43816.261499999993</v>
      </c>
    </row>
    <row r="363" spans="2:11" ht="12" x14ac:dyDescent="0.2">
      <c r="B363" s="58">
        <v>335</v>
      </c>
      <c r="C363" s="13" t="s">
        <v>495</v>
      </c>
      <c r="D363" s="27">
        <v>11762</v>
      </c>
      <c r="E363" s="28" t="s">
        <v>508</v>
      </c>
      <c r="F363" s="28" t="s">
        <v>509</v>
      </c>
      <c r="G363" s="11">
        <v>0.5</v>
      </c>
      <c r="H363" s="12">
        <v>983.53</v>
      </c>
      <c r="I363" s="32">
        <f t="shared" si="20"/>
        <v>983.53</v>
      </c>
      <c r="J363" s="32"/>
      <c r="K363" s="38">
        <f t="shared" si="19"/>
        <v>43816.261499999993</v>
      </c>
    </row>
    <row r="364" spans="2:11" ht="12" x14ac:dyDescent="0.2">
      <c r="B364" s="58">
        <v>336</v>
      </c>
      <c r="C364" s="13" t="s">
        <v>495</v>
      </c>
      <c r="D364" s="27">
        <v>11763</v>
      </c>
      <c r="E364" s="28" t="s">
        <v>510</v>
      </c>
      <c r="F364" s="28" t="s">
        <v>511</v>
      </c>
      <c r="G364" s="11">
        <v>0.5</v>
      </c>
      <c r="H364" s="12">
        <v>983.53</v>
      </c>
      <c r="I364" s="32">
        <f t="shared" si="20"/>
        <v>983.53</v>
      </c>
      <c r="J364" s="32"/>
      <c r="K364" s="38">
        <f t="shared" si="19"/>
        <v>43816.261499999993</v>
      </c>
    </row>
    <row r="365" spans="2:11" ht="12" x14ac:dyDescent="0.2">
      <c r="B365" s="58">
        <v>337</v>
      </c>
      <c r="C365" s="13" t="s">
        <v>495</v>
      </c>
      <c r="D365" s="27">
        <v>11766</v>
      </c>
      <c r="E365" s="28" t="s">
        <v>512</v>
      </c>
      <c r="F365" s="28" t="s">
        <v>513</v>
      </c>
      <c r="G365" s="11">
        <v>0.5</v>
      </c>
      <c r="H365" s="12">
        <v>983.53</v>
      </c>
      <c r="I365" s="32">
        <f t="shared" si="20"/>
        <v>983.53</v>
      </c>
      <c r="J365" s="32"/>
      <c r="K365" s="38">
        <f t="shared" si="19"/>
        <v>43816.261499999993</v>
      </c>
    </row>
    <row r="366" spans="2:11" ht="12" x14ac:dyDescent="0.2">
      <c r="B366" s="58">
        <v>338</v>
      </c>
      <c r="C366" s="13" t="s">
        <v>495</v>
      </c>
      <c r="D366" s="27">
        <v>11014</v>
      </c>
      <c r="E366" s="28" t="s">
        <v>514</v>
      </c>
      <c r="F366" s="28" t="s">
        <v>515</v>
      </c>
      <c r="G366" s="11">
        <v>1</v>
      </c>
      <c r="H366" s="12">
        <v>267.55</v>
      </c>
      <c r="I366" s="32">
        <f t="shared" si="20"/>
        <v>267.55</v>
      </c>
      <c r="J366" s="32"/>
      <c r="K366" s="38">
        <f t="shared" si="19"/>
        <v>11919.352499999999</v>
      </c>
    </row>
    <row r="374" spans="11:11" ht="11.65" customHeight="1" x14ac:dyDescent="0.2">
      <c r="K374" s="1" t="s">
        <v>601</v>
      </c>
    </row>
  </sheetData>
  <autoFilter ref="B29:K366" xr:uid="{00000000-0009-0000-0000-000000000000}"/>
  <mergeCells count="32">
    <mergeCell ref="K35:K36"/>
    <mergeCell ref="K33:K34"/>
    <mergeCell ref="K31:K32"/>
    <mergeCell ref="K64:K66"/>
    <mergeCell ref="K71:K73"/>
    <mergeCell ref="K67:K70"/>
    <mergeCell ref="K49:K50"/>
    <mergeCell ref="K47:K48"/>
    <mergeCell ref="K43:K44"/>
    <mergeCell ref="K39:K40"/>
    <mergeCell ref="K37:K38"/>
    <mergeCell ref="K59:K60"/>
    <mergeCell ref="K57:K58"/>
    <mergeCell ref="K51:K52"/>
    <mergeCell ref="K45:K46"/>
    <mergeCell ref="K41:K42"/>
    <mergeCell ref="J64:J66"/>
    <mergeCell ref="J67:J70"/>
    <mergeCell ref="J71:J73"/>
    <mergeCell ref="J59:J60"/>
    <mergeCell ref="J57:J58"/>
    <mergeCell ref="J37:J38"/>
    <mergeCell ref="J35:J36"/>
    <mergeCell ref="J33:J34"/>
    <mergeCell ref="J31:J32"/>
    <mergeCell ref="J51:J52"/>
    <mergeCell ref="J49:J50"/>
    <mergeCell ref="J47:J48"/>
    <mergeCell ref="J43:J44"/>
    <mergeCell ref="J39:J40"/>
    <mergeCell ref="J45:J46"/>
    <mergeCell ref="J41:J42"/>
  </mergeCells>
  <conditionalFormatting sqref="E127">
    <cfRule type="duplicateValues" dxfId="2" priority="2"/>
  </conditionalFormatting>
  <conditionalFormatting sqref="E130">
    <cfRule type="duplicateValues" dxfId="1" priority="1"/>
  </conditionalFormatting>
  <conditionalFormatting sqref="J30">
    <cfRule type="cellIs" dxfId="0" priority="3" operator="greaterThan">
      <formula>0</formula>
    </cfRule>
  </conditionalFormatting>
  <pageMargins left="0" right="0" top="0.39370078740157483" bottom="0.98425196850393704" header="0.31496062992125984" footer="0.51181102362204722"/>
  <pageSetup paperSize="9" scale="70" fitToHeight="15" orientation="portrait" r:id="rId1"/>
  <headerFooter>
    <oddFooter>&amp;C&amp;P  из &amp;К&amp;N 
&amp;D &amp;T
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LECHLER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</cp:lastModifiedBy>
  <cp:lastPrinted>2024-05-31T11:50:33Z</cp:lastPrinted>
  <dcterms:created xsi:type="dcterms:W3CDTF">2024-01-31T18:07:00Z</dcterms:created>
  <dcterms:modified xsi:type="dcterms:W3CDTF">2024-06-13T10:56:32Z</dcterms:modified>
</cp:coreProperties>
</file>